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НПА 2021 год\Решения 2021\р.6 об исп отчет за 2020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доходы!$H$48</definedName>
  </definedNames>
  <calcPr calcId="162913"/>
</workbook>
</file>

<file path=xl/calcChain.xml><?xml version="1.0" encoding="utf-8"?>
<calcChain xmlns="http://schemas.openxmlformats.org/spreadsheetml/2006/main">
  <c r="H51" i="1" l="1"/>
  <c r="G50" i="1"/>
  <c r="H50" i="1" s="1"/>
  <c r="F50" i="1"/>
  <c r="F49" i="1"/>
  <c r="H48" i="1"/>
  <c r="G47" i="1"/>
  <c r="H47" i="1" s="1"/>
  <c r="F47" i="1"/>
  <c r="F46" i="1" s="1"/>
  <c r="H45" i="1"/>
  <c r="H44" i="1"/>
  <c r="G43" i="1"/>
  <c r="H43" i="1" s="1"/>
  <c r="F43" i="1"/>
  <c r="H42" i="1"/>
  <c r="G41" i="1"/>
  <c r="H41" i="1" s="1"/>
  <c r="F41" i="1"/>
  <c r="F40" i="1" s="1"/>
  <c r="F39" i="1" s="1"/>
  <c r="H38" i="1"/>
  <c r="H37" i="1"/>
  <c r="G37" i="1"/>
  <c r="F37" i="1"/>
  <c r="H36" i="1"/>
  <c r="H35" i="1"/>
  <c r="H34" i="1"/>
  <c r="G33" i="1"/>
  <c r="H33" i="1" s="1"/>
  <c r="F33" i="1"/>
  <c r="H32" i="1"/>
  <c r="G31" i="1"/>
  <c r="H31" i="1" s="1"/>
  <c r="F31" i="1"/>
  <c r="F30" i="1" s="1"/>
  <c r="H29" i="1"/>
  <c r="H28" i="1"/>
  <c r="G27" i="1"/>
  <c r="H27" i="1" s="1"/>
  <c r="F27" i="1"/>
  <c r="H26" i="1"/>
  <c r="G25" i="1"/>
  <c r="H25" i="1" s="1"/>
  <c r="F25" i="1"/>
  <c r="F24" i="1" s="1"/>
  <c r="G22" i="1"/>
  <c r="G21" i="1" s="1"/>
  <c r="G20" i="1" s="1"/>
  <c r="G19" i="1" s="1"/>
  <c r="F22" i="1"/>
  <c r="F21" i="1"/>
  <c r="F20" i="1" s="1"/>
  <c r="F19" i="1" s="1"/>
  <c r="H18" i="1"/>
  <c r="H16" i="1"/>
  <c r="H15" i="1"/>
  <c r="H14" i="1"/>
  <c r="H13" i="1"/>
  <c r="H12" i="1"/>
  <c r="H11" i="1" s="1"/>
  <c r="G12" i="1"/>
  <c r="F12" i="1"/>
  <c r="F11" i="1" s="1"/>
  <c r="G11" i="1"/>
  <c r="G17" i="1" l="1"/>
  <c r="H17" i="1" s="1"/>
  <c r="F17" i="1"/>
  <c r="F52" i="1" s="1"/>
  <c r="G49" i="1"/>
  <c r="H49" i="1" s="1"/>
  <c r="G24" i="1"/>
  <c r="H24" i="1" s="1"/>
  <c r="G30" i="1"/>
  <c r="H30" i="1" s="1"/>
  <c r="G46" i="1"/>
  <c r="H46" i="1" s="1"/>
  <c r="G40" i="1" l="1"/>
  <c r="H40" i="1" l="1"/>
  <c r="G39" i="1"/>
  <c r="H39" i="1" l="1"/>
  <c r="G52" i="1"/>
  <c r="H52" i="1" s="1"/>
</calcChain>
</file>

<file path=xl/sharedStrings.xml><?xml version="1.0" encoding="utf-8"?>
<sst xmlns="http://schemas.openxmlformats.org/spreadsheetml/2006/main" count="98" uniqueCount="96">
  <si>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</si>
  <si>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</si>
  <si>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</si>
  <si>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</si>
  <si>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</si>
  <si>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</si>
  <si>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</si>
  <si>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</si>
  <si>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</si>
  <si>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</si>
  <si>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</si>
  <si>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</si>
  <si>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</si>
  <si>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</si>
  <si>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</si>
  <si>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</si>
  <si>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</si>
  <si>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</si>
  <si>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</si>
  <si>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</si>
  <si>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</si>
  <si>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</si>
  <si>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</si>
  <si>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</si>
  <si>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</si>
  <si>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</si>
  <si>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</si>
  <si>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</si>
  <si>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</si>
  <si>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</si>
  <si>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</si>
  <si>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</si>
  <si>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</si>
  <si>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% испол-нения</t>
  </si>
  <si>
    <t>(тыс. рублей)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</si>
  <si>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доходы от использования объектов ЖКХ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</si>
  <si>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</si>
  <si>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</si>
  <si>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>ДОХОДЫ ОТ ОКАЗАНИЯ ПЛАТНЫХ УСЛУГ И КОМПЕНСАЦИИ ЗАТРАТ ГОСУДАРСТВА</t>
  </si>
  <si>
    <t>Прочие доходы от компенсации затрат бюджетов сельских поселений</t>
  </si>
  <si>
    <t>Субвенции бюджетам сельских поселений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</si>
  <si>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</si>
  <si>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</si>
  <si>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</si>
  <si>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</si>
  <si>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 xml:space="preserve">                                                 к Решению Совета</t>
  </si>
  <si>
    <t>Наименование главного администратора доходов и кодов бюджетной классификации доходов бюджетов РФ</t>
  </si>
  <si>
    <t>Отчет об исполнении бюджета муниципального образования  «Новоселовское сельское поселение» по кодам классификации доходов бюджета за  2020 год</t>
  </si>
  <si>
    <t>План на 2020 год</t>
  </si>
  <si>
    <t>Исполнено за 2020 год</t>
  </si>
  <si>
    <t>ПРОЧИЕ БЕЗВОЗМЕЗДНЫЕ ПОСТУПЛЕНИЯ</t>
  </si>
  <si>
    <t>Прочие безвозмездные поступления в бюджеты сельских поселений</t>
  </si>
  <si>
    <t>Управление Федерального казначейства по Томской области</t>
  </si>
  <si>
    <t>100 10302231010000110</t>
  </si>
  <si>
    <t>100 10302241010000110</t>
  </si>
  <si>
    <t>100 10302251010000110</t>
  </si>
  <si>
    <t>100 10302261010000110</t>
  </si>
  <si>
    <t>Управление Федеральной Налоговой службы по Томской области</t>
  </si>
  <si>
    <t>182 10102000010000110</t>
  </si>
  <si>
    <t>100 00000000000000000</t>
  </si>
  <si>
    <t xml:space="preserve">                      от 30.04.2021 №6</t>
  </si>
  <si>
    <t>182 10500000000000000</t>
  </si>
  <si>
    <t>182 10503000010000110</t>
  </si>
  <si>
    <t>182  10503010010000110</t>
  </si>
  <si>
    <t>182 10503010011000110</t>
  </si>
  <si>
    <t>182 10503010012100110</t>
  </si>
  <si>
    <t>182 10600000000000000</t>
  </si>
  <si>
    <t>182 10601000000000110</t>
  </si>
  <si>
    <t>182 10601030101000110</t>
  </si>
  <si>
    <t>182 10606000000000110</t>
  </si>
  <si>
    <t>182 10606033101000110</t>
  </si>
  <si>
    <t>182 10606043101000110</t>
  </si>
  <si>
    <t>Администрация Новоселовского сельского поселения</t>
  </si>
  <si>
    <t>901 00000000000000000</t>
  </si>
  <si>
    <t>000 10800000000000000</t>
  </si>
  <si>
    <t>901 10804020011000110</t>
  </si>
  <si>
    <t>901 11105025100000120</t>
  </si>
  <si>
    <t>901 11105035100000120</t>
  </si>
  <si>
    <t>901 11109045100007120</t>
  </si>
  <si>
    <t>901 11302995100000130</t>
  </si>
  <si>
    <t>000 11300000000000000</t>
  </si>
  <si>
    <t>000 20000000000000000</t>
  </si>
  <si>
    <t>901 20200000000000000</t>
  </si>
  <si>
    <t>901 20210000000000150</t>
  </si>
  <si>
    <t>901 20215001100000150</t>
  </si>
  <si>
    <t>901 20230000000000150</t>
  </si>
  <si>
    <t>901 20235082100000150</t>
  </si>
  <si>
    <t>901 20235118100000150</t>
  </si>
  <si>
    <t>901 20240000000000150</t>
  </si>
  <si>
    <t>901 20249999000000150</t>
  </si>
  <si>
    <t>901 20249999100000150</t>
  </si>
  <si>
    <t>000  20700000000000000</t>
  </si>
  <si>
    <t>901 20705000100000150</t>
  </si>
  <si>
    <t>901 20705030100000150</t>
  </si>
  <si>
    <t>000 10300000000000000</t>
  </si>
  <si>
    <t>000 11100000000000000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</si>
</sst>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7" fillId="2" borderId="0" xfId="0" applyFont="1" applyFill="1" applyAlignment="1">
      <alignment horizontal="right" vertical="top"/>
    </xf>
    <xf numFmtId="49" fontId="8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center" vertical="center" wrapText="1"/>
    </xf>
    <xf numFmtId="2" fontId="11" fillId="2" borderId="3" xfId="0" applyNumberFormat="1" applyFont="1" applyFill="1" applyBorder="1" applyAlignment="1" applyProtection="1">
      <alignment horizontal="justify" vertical="center" wrapText="1"/>
    </xf>
    <xf numFmtId="4" fontId="11" fillId="2" borderId="3" xfId="0" applyNumberFormat="1" applyFont="1" applyFill="1" applyBorder="1" applyAlignment="1" applyProtection="1">
      <alignment horizontal="right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165" fontId="11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justify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justify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164" fontId="11" fillId="2" borderId="8" xfId="0" applyNumberFormat="1" applyFont="1" applyFill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9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workbookViewId="0">
      <selection sqref="A1:XFD1048576"/>
    </sheetView>
  </sheetViews>
  <sheetFormatPr defaultRowHeight="12.75" customHeight="1" x14ac:dyDescent="0.2"/>
  <cols>
    <col min="1" max="1" width="22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3" customWidth="1"/>
    <col min="8" max="8" width="10.140625" style="3" customWidth="1"/>
    <col min="9" max="16384" width="9.140625" style="3"/>
  </cols>
  <sheetData>
    <row r="1" spans="1:8" s="4" customFormat="1" ht="16.5" customHeight="1" x14ac:dyDescent="0.25">
      <c r="A1" s="7"/>
      <c r="B1" s="13" t="s">
        <v>36</v>
      </c>
      <c r="C1" s="13"/>
      <c r="D1" s="13"/>
      <c r="E1" s="13"/>
      <c r="F1" s="13"/>
      <c r="G1" s="13"/>
      <c r="H1" s="13"/>
    </row>
    <row r="2" spans="1:8" s="4" customFormat="1" ht="17.25" customHeight="1" x14ac:dyDescent="0.25">
      <c r="A2" s="7"/>
      <c r="B2" s="13" t="s">
        <v>45</v>
      </c>
      <c r="C2" s="13"/>
      <c r="D2" s="13"/>
      <c r="E2" s="13"/>
      <c r="F2" s="13"/>
      <c r="G2" s="13"/>
      <c r="H2" s="13"/>
    </row>
    <row r="3" spans="1:8" s="4" customFormat="1" ht="15.75" x14ac:dyDescent="0.25">
      <c r="A3" s="7"/>
      <c r="B3" s="13" t="s">
        <v>37</v>
      </c>
      <c r="C3" s="13"/>
      <c r="D3" s="13"/>
      <c r="E3" s="13"/>
      <c r="F3" s="13"/>
      <c r="G3" s="13"/>
      <c r="H3" s="13"/>
    </row>
    <row r="4" spans="1:8" s="4" customFormat="1" ht="16.5" customHeight="1" x14ac:dyDescent="0.25">
      <c r="A4" s="7"/>
      <c r="B4" s="14" t="s">
        <v>60</v>
      </c>
      <c r="C4" s="14"/>
      <c r="D4" s="14"/>
      <c r="E4" s="14"/>
      <c r="F4" s="14"/>
      <c r="G4" s="14"/>
      <c r="H4" s="14"/>
    </row>
    <row r="5" spans="1:8" s="4" customFormat="1" ht="12" customHeight="1" x14ac:dyDescent="0.25">
      <c r="A5" s="7"/>
      <c r="B5" s="6"/>
      <c r="C5" s="5"/>
      <c r="D5" s="5"/>
      <c r="E5" s="5"/>
    </row>
    <row r="6" spans="1:8" s="8" customFormat="1" ht="39.75" customHeight="1" x14ac:dyDescent="0.3">
      <c r="A6" s="15" t="s">
        <v>47</v>
      </c>
      <c r="B6" s="15"/>
      <c r="C6" s="15"/>
      <c r="D6" s="15"/>
      <c r="E6" s="15"/>
      <c r="F6" s="15"/>
      <c r="G6" s="15"/>
      <c r="H6" s="15"/>
    </row>
    <row r="7" spans="1:8" x14ac:dyDescent="0.2">
      <c r="A7" s="9"/>
      <c r="B7" s="17"/>
      <c r="C7" s="17"/>
      <c r="D7" s="17"/>
      <c r="E7" s="17"/>
      <c r="F7" s="17"/>
      <c r="G7" s="17"/>
      <c r="H7" s="10"/>
    </row>
    <row r="8" spans="1:8" x14ac:dyDescent="0.2">
      <c r="A8" s="1"/>
      <c r="B8" s="2"/>
      <c r="C8" s="2"/>
      <c r="D8" s="2"/>
      <c r="E8" s="2"/>
      <c r="F8" s="2"/>
      <c r="G8" s="16" t="s">
        <v>34</v>
      </c>
      <c r="H8" s="16"/>
    </row>
    <row r="9" spans="1:8" x14ac:dyDescent="0.2">
      <c r="A9" s="18" t="s">
        <v>32</v>
      </c>
      <c r="B9" s="19" t="s">
        <v>46</v>
      </c>
      <c r="C9" s="21" t="s">
        <v>1</v>
      </c>
      <c r="D9" s="22"/>
      <c r="E9" s="22"/>
      <c r="F9" s="23" t="s">
        <v>48</v>
      </c>
      <c r="G9" s="18" t="s">
        <v>49</v>
      </c>
      <c r="H9" s="12" t="s">
        <v>33</v>
      </c>
    </row>
    <row r="10" spans="1:8" ht="25.5" x14ac:dyDescent="0.2">
      <c r="A10" s="18"/>
      <c r="B10" s="20" t="s">
        <v>0</v>
      </c>
      <c r="C10" s="11" t="s">
        <v>2</v>
      </c>
      <c r="D10" s="11" t="s">
        <v>3</v>
      </c>
      <c r="E10" s="11" t="s">
        <v>4</v>
      </c>
      <c r="F10" s="24"/>
      <c r="G10" s="18"/>
      <c r="H10" s="12"/>
    </row>
    <row r="11" spans="1:8" s="29" customFormat="1" ht="25.5" x14ac:dyDescent="0.2">
      <c r="A11" s="25" t="s">
        <v>59</v>
      </c>
      <c r="B11" s="26" t="s">
        <v>52</v>
      </c>
      <c r="C11" s="27"/>
      <c r="D11" s="27"/>
      <c r="E11" s="27"/>
      <c r="F11" s="28">
        <f>F12</f>
        <v>1190</v>
      </c>
      <c r="G11" s="28">
        <f t="shared" ref="G11:H11" si="0">G12</f>
        <v>1077.2</v>
      </c>
      <c r="H11" s="28">
        <f t="shared" si="0"/>
        <v>90.52100840336135</v>
      </c>
    </row>
    <row r="12" spans="1:8" s="29" customFormat="1" ht="38.25" x14ac:dyDescent="0.2">
      <c r="A12" s="25" t="s">
        <v>94</v>
      </c>
      <c r="B12" s="26" t="s">
        <v>6</v>
      </c>
      <c r="C12" s="27">
        <v>952</v>
      </c>
      <c r="D12" s="27"/>
      <c r="E12" s="27">
        <v>952</v>
      </c>
      <c r="F12" s="28">
        <f>F13+F14+F15+F16</f>
        <v>1190</v>
      </c>
      <c r="G12" s="28">
        <f>G13+G14+G15+G16</f>
        <v>1077.2</v>
      </c>
      <c r="H12" s="30">
        <f t="shared" ref="H12:H52" si="1">G12/F12*100</f>
        <v>90.52100840336135</v>
      </c>
    </row>
    <row r="13" spans="1:8" s="29" customFormat="1" ht="76.5" x14ac:dyDescent="0.2">
      <c r="A13" s="31" t="s">
        <v>53</v>
      </c>
      <c r="B13" s="32" t="s">
        <v>7</v>
      </c>
      <c r="C13" s="33">
        <v>382</v>
      </c>
      <c r="D13" s="33"/>
      <c r="E13" s="33">
        <v>382</v>
      </c>
      <c r="F13" s="34">
        <v>560</v>
      </c>
      <c r="G13" s="34">
        <v>496.8</v>
      </c>
      <c r="H13" s="35">
        <f t="shared" si="1"/>
        <v>88.714285714285708</v>
      </c>
    </row>
    <row r="14" spans="1:8" s="29" customFormat="1" ht="102" x14ac:dyDescent="0.2">
      <c r="A14" s="31" t="s">
        <v>54</v>
      </c>
      <c r="B14" s="32" t="s">
        <v>8</v>
      </c>
      <c r="C14" s="33">
        <v>4</v>
      </c>
      <c r="D14" s="33"/>
      <c r="E14" s="33">
        <v>4</v>
      </c>
      <c r="F14" s="34">
        <v>4</v>
      </c>
      <c r="G14" s="34">
        <v>3.6</v>
      </c>
      <c r="H14" s="35">
        <f t="shared" si="1"/>
        <v>90</v>
      </c>
    </row>
    <row r="15" spans="1:8" s="29" customFormat="1" ht="76.5" x14ac:dyDescent="0.2">
      <c r="A15" s="31" t="s">
        <v>55</v>
      </c>
      <c r="B15" s="32" t="s">
        <v>9</v>
      </c>
      <c r="C15" s="33">
        <v>639</v>
      </c>
      <c r="D15" s="33"/>
      <c r="E15" s="33">
        <v>639</v>
      </c>
      <c r="F15" s="34">
        <v>727</v>
      </c>
      <c r="G15" s="34">
        <v>668.4</v>
      </c>
      <c r="H15" s="35">
        <f t="shared" si="1"/>
        <v>91.939477303988994</v>
      </c>
    </row>
    <row r="16" spans="1:8" s="29" customFormat="1" ht="76.5" x14ac:dyDescent="0.2">
      <c r="A16" s="31" t="s">
        <v>56</v>
      </c>
      <c r="B16" s="32" t="s">
        <v>10</v>
      </c>
      <c r="C16" s="33">
        <v>-73</v>
      </c>
      <c r="D16" s="33"/>
      <c r="E16" s="33">
        <v>-73</v>
      </c>
      <c r="F16" s="34">
        <v>-101</v>
      </c>
      <c r="G16" s="34">
        <v>-91.6</v>
      </c>
      <c r="H16" s="35">
        <f t="shared" si="1"/>
        <v>90.693069306930681</v>
      </c>
    </row>
    <row r="17" spans="1:8" s="29" customFormat="1" ht="25.5" x14ac:dyDescent="0.2">
      <c r="A17" s="36">
        <v>1.82E+19</v>
      </c>
      <c r="B17" s="37" t="s">
        <v>57</v>
      </c>
      <c r="C17" s="38"/>
      <c r="D17" s="38"/>
      <c r="E17" s="38"/>
      <c r="F17" s="39">
        <f>F18+F19+F24</f>
        <v>1049.7</v>
      </c>
      <c r="G17" s="39">
        <f>G18+G19+G24</f>
        <v>913.71</v>
      </c>
      <c r="H17" s="35">
        <f t="shared" si="1"/>
        <v>87.044869962846533</v>
      </c>
    </row>
    <row r="18" spans="1:8" s="29" customFormat="1" x14ac:dyDescent="0.2">
      <c r="A18" s="31" t="s">
        <v>58</v>
      </c>
      <c r="B18" s="32" t="s">
        <v>5</v>
      </c>
      <c r="C18" s="33">
        <v>601.5</v>
      </c>
      <c r="D18" s="33"/>
      <c r="E18" s="33">
        <v>601.5</v>
      </c>
      <c r="F18" s="34">
        <v>745.7</v>
      </c>
      <c r="G18" s="34">
        <v>745.7</v>
      </c>
      <c r="H18" s="35">
        <f>G18/F18*100</f>
        <v>100</v>
      </c>
    </row>
    <row r="19" spans="1:8" s="29" customFormat="1" x14ac:dyDescent="0.2">
      <c r="A19" s="25" t="s">
        <v>61</v>
      </c>
      <c r="B19" s="40" t="s">
        <v>41</v>
      </c>
      <c r="C19" s="27"/>
      <c r="D19" s="27"/>
      <c r="E19" s="27"/>
      <c r="F19" s="28">
        <f t="shared" ref="F19:G22" si="2">F20</f>
        <v>0</v>
      </c>
      <c r="G19" s="28">
        <f t="shared" si="2"/>
        <v>0.01</v>
      </c>
      <c r="H19" s="30">
        <v>0</v>
      </c>
    </row>
    <row r="20" spans="1:8" s="29" customFormat="1" x14ac:dyDescent="0.2">
      <c r="A20" s="31" t="s">
        <v>62</v>
      </c>
      <c r="B20" s="41" t="s">
        <v>42</v>
      </c>
      <c r="C20" s="33"/>
      <c r="D20" s="33"/>
      <c r="E20" s="33"/>
      <c r="F20" s="34">
        <f t="shared" si="2"/>
        <v>0</v>
      </c>
      <c r="G20" s="34">
        <f t="shared" si="2"/>
        <v>0.01</v>
      </c>
      <c r="H20" s="35">
        <v>0</v>
      </c>
    </row>
    <row r="21" spans="1:8" s="29" customFormat="1" x14ac:dyDescent="0.2">
      <c r="A21" s="31" t="s">
        <v>63</v>
      </c>
      <c r="B21" s="41" t="s">
        <v>42</v>
      </c>
      <c r="C21" s="33"/>
      <c r="D21" s="33"/>
      <c r="E21" s="33"/>
      <c r="F21" s="34">
        <f t="shared" si="2"/>
        <v>0</v>
      </c>
      <c r="G21" s="34">
        <f t="shared" si="2"/>
        <v>0.01</v>
      </c>
      <c r="H21" s="35">
        <v>0</v>
      </c>
    </row>
    <row r="22" spans="1:8" s="29" customFormat="1" ht="51" x14ac:dyDescent="0.2">
      <c r="A22" s="31" t="s">
        <v>64</v>
      </c>
      <c r="B22" s="41" t="s">
        <v>43</v>
      </c>
      <c r="C22" s="33"/>
      <c r="D22" s="33"/>
      <c r="E22" s="33"/>
      <c r="F22" s="34">
        <f t="shared" si="2"/>
        <v>0</v>
      </c>
      <c r="G22" s="34">
        <f t="shared" si="2"/>
        <v>0.01</v>
      </c>
      <c r="H22" s="35">
        <v>0</v>
      </c>
    </row>
    <row r="23" spans="1:8" s="29" customFormat="1" ht="25.5" x14ac:dyDescent="0.2">
      <c r="A23" s="31" t="s">
        <v>65</v>
      </c>
      <c r="B23" s="41" t="s">
        <v>44</v>
      </c>
      <c r="C23" s="33"/>
      <c r="D23" s="33"/>
      <c r="E23" s="33"/>
      <c r="F23" s="34">
        <v>0</v>
      </c>
      <c r="G23" s="34">
        <v>0.01</v>
      </c>
      <c r="H23" s="35">
        <v>0</v>
      </c>
    </row>
    <row r="24" spans="1:8" s="29" customFormat="1" x14ac:dyDescent="0.2">
      <c r="A24" s="25" t="s">
        <v>66</v>
      </c>
      <c r="B24" s="26" t="s">
        <v>11</v>
      </c>
      <c r="C24" s="27">
        <v>299.60000000000002</v>
      </c>
      <c r="D24" s="27"/>
      <c r="E24" s="27">
        <v>299.60000000000002</v>
      </c>
      <c r="F24" s="28">
        <f>F25+F27</f>
        <v>304</v>
      </c>
      <c r="G24" s="28">
        <f>G25+G27</f>
        <v>168</v>
      </c>
      <c r="H24" s="30">
        <f t="shared" si="1"/>
        <v>55.26315789473685</v>
      </c>
    </row>
    <row r="25" spans="1:8" s="29" customFormat="1" x14ac:dyDescent="0.2">
      <c r="A25" s="31" t="s">
        <v>67</v>
      </c>
      <c r="B25" s="32" t="s">
        <v>12</v>
      </c>
      <c r="C25" s="33">
        <v>109.5</v>
      </c>
      <c r="D25" s="33"/>
      <c r="E25" s="33">
        <v>109.5</v>
      </c>
      <c r="F25" s="34">
        <f>F26</f>
        <v>108.7</v>
      </c>
      <c r="G25" s="34">
        <f>G26</f>
        <v>100.2</v>
      </c>
      <c r="H25" s="35">
        <f t="shared" si="1"/>
        <v>92.180312787488504</v>
      </c>
    </row>
    <row r="26" spans="1:8" s="29" customFormat="1" ht="89.25" x14ac:dyDescent="0.2">
      <c r="A26" s="31" t="s">
        <v>68</v>
      </c>
      <c r="B26" s="32" t="s">
        <v>13</v>
      </c>
      <c r="C26" s="33">
        <v>109.5</v>
      </c>
      <c r="D26" s="33"/>
      <c r="E26" s="33">
        <v>109.5</v>
      </c>
      <c r="F26" s="34">
        <v>108.7</v>
      </c>
      <c r="G26" s="34">
        <v>100.2</v>
      </c>
      <c r="H26" s="35">
        <f t="shared" si="1"/>
        <v>92.180312787488504</v>
      </c>
    </row>
    <row r="27" spans="1:8" s="29" customFormat="1" x14ac:dyDescent="0.2">
      <c r="A27" s="31" t="s">
        <v>69</v>
      </c>
      <c r="B27" s="32" t="s">
        <v>14</v>
      </c>
      <c r="C27" s="33">
        <v>190.1</v>
      </c>
      <c r="D27" s="33"/>
      <c r="E27" s="33">
        <v>190.1</v>
      </c>
      <c r="F27" s="34">
        <f>F28+F29</f>
        <v>195.3</v>
      </c>
      <c r="G27" s="34">
        <f>G28+G29</f>
        <v>67.8</v>
      </c>
      <c r="H27" s="35">
        <f t="shared" si="1"/>
        <v>34.715821812596005</v>
      </c>
    </row>
    <row r="28" spans="1:8" s="29" customFormat="1" ht="76.5" x14ac:dyDescent="0.2">
      <c r="A28" s="31" t="s">
        <v>70</v>
      </c>
      <c r="B28" s="32" t="s">
        <v>15</v>
      </c>
      <c r="C28" s="33">
        <v>20</v>
      </c>
      <c r="D28" s="33"/>
      <c r="E28" s="33">
        <v>20</v>
      </c>
      <c r="F28" s="34">
        <v>25.4</v>
      </c>
      <c r="G28" s="34">
        <v>7.1</v>
      </c>
      <c r="H28" s="35">
        <f t="shared" si="1"/>
        <v>27.952755905511811</v>
      </c>
    </row>
    <row r="29" spans="1:8" s="29" customFormat="1" ht="79.5" customHeight="1" x14ac:dyDescent="0.2">
      <c r="A29" s="31" t="s">
        <v>71</v>
      </c>
      <c r="B29" s="32" t="s">
        <v>16</v>
      </c>
      <c r="C29" s="33">
        <v>170.1</v>
      </c>
      <c r="D29" s="33"/>
      <c r="E29" s="33">
        <v>170.1</v>
      </c>
      <c r="F29" s="34">
        <v>169.9</v>
      </c>
      <c r="G29" s="34">
        <v>60.7</v>
      </c>
      <c r="H29" s="35">
        <f t="shared" si="1"/>
        <v>35.726898175397295</v>
      </c>
    </row>
    <row r="30" spans="1:8" s="29" customFormat="1" ht="26.25" customHeight="1" x14ac:dyDescent="0.2">
      <c r="A30" s="25" t="s">
        <v>73</v>
      </c>
      <c r="B30" s="26" t="s">
        <v>72</v>
      </c>
      <c r="C30" s="27"/>
      <c r="D30" s="27"/>
      <c r="E30" s="27"/>
      <c r="F30" s="28">
        <f>F31+F33+F37</f>
        <v>296.08999999999997</v>
      </c>
      <c r="G30" s="28">
        <f t="shared" ref="G30" si="3">G31+G33+G37</f>
        <v>156.49</v>
      </c>
      <c r="H30" s="35">
        <f t="shared" si="1"/>
        <v>52.85217332567801</v>
      </c>
    </row>
    <row r="31" spans="1:8" s="29" customFormat="1" x14ac:dyDescent="0.2">
      <c r="A31" s="25" t="s">
        <v>74</v>
      </c>
      <c r="B31" s="26" t="s">
        <v>17</v>
      </c>
      <c r="C31" s="27">
        <v>16.600000000000001</v>
      </c>
      <c r="D31" s="27"/>
      <c r="E31" s="27">
        <v>16.600000000000001</v>
      </c>
      <c r="F31" s="28">
        <f>F32</f>
        <v>31.4</v>
      </c>
      <c r="G31" s="28">
        <f>G32</f>
        <v>31.4</v>
      </c>
      <c r="H31" s="30">
        <f t="shared" si="1"/>
        <v>100</v>
      </c>
    </row>
    <row r="32" spans="1:8" s="29" customFormat="1" ht="89.25" x14ac:dyDescent="0.2">
      <c r="A32" s="31" t="s">
        <v>75</v>
      </c>
      <c r="B32" s="32" t="s">
        <v>18</v>
      </c>
      <c r="C32" s="33">
        <v>16.600000000000001</v>
      </c>
      <c r="D32" s="33"/>
      <c r="E32" s="33">
        <v>16.600000000000001</v>
      </c>
      <c r="F32" s="34">
        <v>31.4</v>
      </c>
      <c r="G32" s="34">
        <v>31.4</v>
      </c>
      <c r="H32" s="35">
        <f t="shared" si="1"/>
        <v>100</v>
      </c>
    </row>
    <row r="33" spans="1:8" s="29" customFormat="1" ht="51" x14ac:dyDescent="0.2">
      <c r="A33" s="25" t="s">
        <v>95</v>
      </c>
      <c r="B33" s="26" t="s">
        <v>19</v>
      </c>
      <c r="C33" s="27">
        <v>120.9</v>
      </c>
      <c r="D33" s="27"/>
      <c r="E33" s="27">
        <v>120.9</v>
      </c>
      <c r="F33" s="28">
        <f>F34+F35+F36</f>
        <v>264.60000000000002</v>
      </c>
      <c r="G33" s="28">
        <f>G34+G35+G36</f>
        <v>125</v>
      </c>
      <c r="H33" s="30">
        <f>G33/F33*100</f>
        <v>47.241118669690096</v>
      </c>
    </row>
    <row r="34" spans="1:8" s="29" customFormat="1" ht="89.25" x14ac:dyDescent="0.2">
      <c r="A34" s="31" t="s">
        <v>76</v>
      </c>
      <c r="B34" s="32" t="s">
        <v>20</v>
      </c>
      <c r="C34" s="33">
        <v>33.5</v>
      </c>
      <c r="D34" s="33"/>
      <c r="E34" s="33">
        <v>33.5</v>
      </c>
      <c r="F34" s="34">
        <v>90.1</v>
      </c>
      <c r="G34" s="34">
        <v>86.2</v>
      </c>
      <c r="H34" s="35">
        <f t="shared" si="1"/>
        <v>95.671476137624865</v>
      </c>
    </row>
    <row r="35" spans="1:8" s="29" customFormat="1" ht="76.5" x14ac:dyDescent="0.2">
      <c r="A35" s="31" t="s">
        <v>77</v>
      </c>
      <c r="B35" s="32" t="s">
        <v>21</v>
      </c>
      <c r="C35" s="33">
        <v>87.4</v>
      </c>
      <c r="D35" s="33"/>
      <c r="E35" s="33">
        <v>87.4</v>
      </c>
      <c r="F35" s="34">
        <v>107.4</v>
      </c>
      <c r="G35" s="34">
        <v>38.799999999999997</v>
      </c>
      <c r="H35" s="35">
        <f t="shared" si="1"/>
        <v>36.126629422718807</v>
      </c>
    </row>
    <row r="36" spans="1:8" s="29" customFormat="1" ht="97.15" customHeight="1" x14ac:dyDescent="0.2">
      <c r="A36" s="31" t="s">
        <v>78</v>
      </c>
      <c r="B36" s="32" t="s">
        <v>35</v>
      </c>
      <c r="C36" s="33">
        <v>87.4</v>
      </c>
      <c r="D36" s="33"/>
      <c r="E36" s="33">
        <v>87.4</v>
      </c>
      <c r="F36" s="34">
        <v>67.099999999999994</v>
      </c>
      <c r="G36" s="34">
        <v>0</v>
      </c>
      <c r="H36" s="35">
        <f t="shared" si="1"/>
        <v>0</v>
      </c>
    </row>
    <row r="37" spans="1:8" s="29" customFormat="1" ht="38.25" x14ac:dyDescent="0.2">
      <c r="A37" s="25" t="s">
        <v>80</v>
      </c>
      <c r="B37" s="26" t="s">
        <v>38</v>
      </c>
      <c r="C37" s="27">
        <v>120.9</v>
      </c>
      <c r="D37" s="27"/>
      <c r="E37" s="27">
        <v>120.9</v>
      </c>
      <c r="F37" s="28">
        <f>F38</f>
        <v>0.09</v>
      </c>
      <c r="G37" s="28">
        <f>G38</f>
        <v>0.09</v>
      </c>
      <c r="H37" s="30">
        <f>G37/F37*100</f>
        <v>100</v>
      </c>
    </row>
    <row r="38" spans="1:8" s="29" customFormat="1" ht="25.5" x14ac:dyDescent="0.2">
      <c r="A38" s="31" t="s">
        <v>79</v>
      </c>
      <c r="B38" s="32" t="s">
        <v>39</v>
      </c>
      <c r="C38" s="33"/>
      <c r="D38" s="33"/>
      <c r="E38" s="33"/>
      <c r="F38" s="34">
        <v>0.09</v>
      </c>
      <c r="G38" s="34">
        <v>0.09</v>
      </c>
      <c r="H38" s="35">
        <f>G38/F38*100</f>
        <v>100</v>
      </c>
    </row>
    <row r="39" spans="1:8" s="29" customFormat="1" x14ac:dyDescent="0.2">
      <c r="A39" s="25" t="s">
        <v>81</v>
      </c>
      <c r="B39" s="26" t="s">
        <v>22</v>
      </c>
      <c r="C39" s="27">
        <v>16944.599999999999</v>
      </c>
      <c r="D39" s="27">
        <v>14720.06</v>
      </c>
      <c r="E39" s="27">
        <v>31664.66</v>
      </c>
      <c r="F39" s="28">
        <f>F40+F49</f>
        <v>49909.5</v>
      </c>
      <c r="G39" s="28">
        <f>G40+G49</f>
        <v>49733.7</v>
      </c>
      <c r="H39" s="30">
        <f t="shared" si="1"/>
        <v>99.647762450034563</v>
      </c>
    </row>
    <row r="40" spans="1:8" s="29" customFormat="1" ht="38.25" x14ac:dyDescent="0.2">
      <c r="A40" s="31" t="s">
        <v>82</v>
      </c>
      <c r="B40" s="32" t="s">
        <v>23</v>
      </c>
      <c r="C40" s="33">
        <v>16944.599999999999</v>
      </c>
      <c r="D40" s="33">
        <v>14720.06</v>
      </c>
      <c r="E40" s="33">
        <v>31664.66</v>
      </c>
      <c r="F40" s="34">
        <f>F41+F43+F46</f>
        <v>49860.6</v>
      </c>
      <c r="G40" s="34">
        <f>G41+G43+G46</f>
        <v>49684.799999999996</v>
      </c>
      <c r="H40" s="35">
        <f t="shared" si="1"/>
        <v>99.647416998592064</v>
      </c>
    </row>
    <row r="41" spans="1:8" s="29" customFormat="1" ht="25.5" x14ac:dyDescent="0.2">
      <c r="A41" s="31" t="s">
        <v>83</v>
      </c>
      <c r="B41" s="32" t="s">
        <v>24</v>
      </c>
      <c r="C41" s="33">
        <v>3607.5</v>
      </c>
      <c r="D41" s="33"/>
      <c r="E41" s="33">
        <v>3607.5</v>
      </c>
      <c r="F41" s="34">
        <f>F42</f>
        <v>5738.1</v>
      </c>
      <c r="G41" s="34">
        <f>G42</f>
        <v>5738.1</v>
      </c>
      <c r="H41" s="35">
        <f t="shared" si="1"/>
        <v>100</v>
      </c>
    </row>
    <row r="42" spans="1:8" s="29" customFormat="1" ht="25.5" x14ac:dyDescent="0.2">
      <c r="A42" s="31" t="s">
        <v>84</v>
      </c>
      <c r="B42" s="32" t="s">
        <v>25</v>
      </c>
      <c r="C42" s="33">
        <v>3607.5</v>
      </c>
      <c r="D42" s="33"/>
      <c r="E42" s="33">
        <v>3607.5</v>
      </c>
      <c r="F42" s="34">
        <v>5738.1</v>
      </c>
      <c r="G42" s="34">
        <v>5738.1</v>
      </c>
      <c r="H42" s="35">
        <f t="shared" si="1"/>
        <v>100</v>
      </c>
    </row>
    <row r="43" spans="1:8" s="29" customFormat="1" ht="26.25" customHeight="1" x14ac:dyDescent="0.2">
      <c r="A43" s="31" t="s">
        <v>85</v>
      </c>
      <c r="B43" s="32" t="s">
        <v>26</v>
      </c>
      <c r="C43" s="33"/>
      <c r="D43" s="33">
        <v>1126.4000000000001</v>
      </c>
      <c r="E43" s="33">
        <v>1126.4000000000001</v>
      </c>
      <c r="F43" s="34">
        <f>F45+F44</f>
        <v>2061</v>
      </c>
      <c r="G43" s="34">
        <f>G45+G44</f>
        <v>2061</v>
      </c>
      <c r="H43" s="35">
        <f t="shared" si="1"/>
        <v>100</v>
      </c>
    </row>
    <row r="44" spans="1:8" s="29" customFormat="1" ht="67.150000000000006" customHeight="1" x14ac:dyDescent="0.2">
      <c r="A44" s="31" t="s">
        <v>86</v>
      </c>
      <c r="B44" s="42" t="s">
        <v>40</v>
      </c>
      <c r="C44" s="33"/>
      <c r="D44" s="33"/>
      <c r="E44" s="33"/>
      <c r="F44" s="34">
        <v>1635.9</v>
      </c>
      <c r="G44" s="34">
        <v>1635.9</v>
      </c>
      <c r="H44" s="35">
        <f t="shared" si="1"/>
        <v>100</v>
      </c>
    </row>
    <row r="45" spans="1:8" s="29" customFormat="1" ht="51.75" customHeight="1" x14ac:dyDescent="0.2">
      <c r="A45" s="31" t="s">
        <v>87</v>
      </c>
      <c r="B45" s="32" t="s">
        <v>27</v>
      </c>
      <c r="C45" s="33"/>
      <c r="D45" s="33">
        <v>284.89999999999998</v>
      </c>
      <c r="E45" s="33">
        <v>284.89999999999998</v>
      </c>
      <c r="F45" s="34">
        <v>425.1</v>
      </c>
      <c r="G45" s="34">
        <v>425.1</v>
      </c>
      <c r="H45" s="35">
        <f t="shared" si="1"/>
        <v>100</v>
      </c>
    </row>
    <row r="46" spans="1:8" s="29" customFormat="1" ht="16.5" customHeight="1" x14ac:dyDescent="0.2">
      <c r="A46" s="31" t="s">
        <v>88</v>
      </c>
      <c r="B46" s="32" t="s">
        <v>28</v>
      </c>
      <c r="C46" s="33">
        <v>13337.1</v>
      </c>
      <c r="D46" s="33">
        <v>13593.66</v>
      </c>
      <c r="E46" s="33">
        <v>26930.76</v>
      </c>
      <c r="F46" s="34">
        <f>F47</f>
        <v>42061.5</v>
      </c>
      <c r="G46" s="34">
        <f>G47</f>
        <v>41885.699999999997</v>
      </c>
      <c r="H46" s="35">
        <f t="shared" si="1"/>
        <v>99.582040583431393</v>
      </c>
    </row>
    <row r="47" spans="1:8" s="29" customFormat="1" ht="28.5" customHeight="1" x14ac:dyDescent="0.2">
      <c r="A47" s="31" t="s">
        <v>89</v>
      </c>
      <c r="B47" s="32" t="s">
        <v>29</v>
      </c>
      <c r="C47" s="33">
        <v>13337.1</v>
      </c>
      <c r="D47" s="33">
        <v>13593.66</v>
      </c>
      <c r="E47" s="33">
        <v>26930.76</v>
      </c>
      <c r="F47" s="34">
        <f>F48</f>
        <v>42061.5</v>
      </c>
      <c r="G47" s="34">
        <f>G48</f>
        <v>41885.699999999997</v>
      </c>
      <c r="H47" s="35">
        <f t="shared" si="1"/>
        <v>99.582040583431393</v>
      </c>
    </row>
    <row r="48" spans="1:8" s="29" customFormat="1" ht="29.25" customHeight="1" x14ac:dyDescent="0.2">
      <c r="A48" s="31" t="s">
        <v>90</v>
      </c>
      <c r="B48" s="32" t="s">
        <v>30</v>
      </c>
      <c r="C48" s="33">
        <v>13337.1</v>
      </c>
      <c r="D48" s="33">
        <v>13593.66</v>
      </c>
      <c r="E48" s="33">
        <v>26930.76</v>
      </c>
      <c r="F48" s="34">
        <v>42061.5</v>
      </c>
      <c r="G48" s="34">
        <v>41885.699999999997</v>
      </c>
      <c r="H48" s="35">
        <f>G48/F48*100</f>
        <v>99.582040583431393</v>
      </c>
    </row>
    <row r="49" spans="1:8" s="29" customFormat="1" ht="20.25" customHeight="1" x14ac:dyDescent="0.2">
      <c r="A49" s="25" t="s">
        <v>91</v>
      </c>
      <c r="B49" s="26" t="s">
        <v>50</v>
      </c>
      <c r="C49" s="27"/>
      <c r="D49" s="27"/>
      <c r="E49" s="27"/>
      <c r="F49" s="28">
        <f>F50</f>
        <v>48.9</v>
      </c>
      <c r="G49" s="28">
        <f>G50</f>
        <v>48.9</v>
      </c>
      <c r="H49" s="30">
        <f t="shared" ref="H49:H52" si="4">G49/F49*100</f>
        <v>100</v>
      </c>
    </row>
    <row r="50" spans="1:8" s="29" customFormat="1" ht="31.5" customHeight="1" x14ac:dyDescent="0.2">
      <c r="A50" s="31" t="s">
        <v>92</v>
      </c>
      <c r="B50" s="32" t="s">
        <v>51</v>
      </c>
      <c r="C50" s="33"/>
      <c r="D50" s="33"/>
      <c r="E50" s="33"/>
      <c r="F50" s="34">
        <f>F51</f>
        <v>48.9</v>
      </c>
      <c r="G50" s="34">
        <f>G51</f>
        <v>48.9</v>
      </c>
      <c r="H50" s="35">
        <f t="shared" si="4"/>
        <v>100</v>
      </c>
    </row>
    <row r="51" spans="1:8" s="29" customFormat="1" ht="31.5" customHeight="1" x14ac:dyDescent="0.2">
      <c r="A51" s="31" t="s">
        <v>93</v>
      </c>
      <c r="B51" s="32" t="s">
        <v>51</v>
      </c>
      <c r="C51" s="33"/>
      <c r="D51" s="33"/>
      <c r="E51" s="33"/>
      <c r="F51" s="34">
        <v>48.9</v>
      </c>
      <c r="G51" s="34">
        <v>48.9</v>
      </c>
      <c r="H51" s="35">
        <f t="shared" si="4"/>
        <v>100</v>
      </c>
    </row>
    <row r="52" spans="1:8" s="29" customFormat="1" ht="12.75" customHeight="1" x14ac:dyDescent="0.2">
      <c r="A52" s="31" t="s">
        <v>31</v>
      </c>
      <c r="B52" s="41"/>
      <c r="C52" s="33">
        <v>18939.900000000001</v>
      </c>
      <c r="D52" s="33">
        <v>14720.06</v>
      </c>
      <c r="E52" s="33">
        <v>33659.96</v>
      </c>
      <c r="F52" s="34">
        <f>F11+F17+F30+F39</f>
        <v>52445.29</v>
      </c>
      <c r="G52" s="34">
        <f>G11+G17+G30+G39</f>
        <v>51881.1</v>
      </c>
      <c r="H52" s="35">
        <f t="shared" si="4"/>
        <v>98.924231327541506</v>
      </c>
    </row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2019-11-05T08:10:28Z</cp:lastPrinted>
  <dcterms:created xsi:type="dcterms:W3CDTF">2018-05-23T07:42:48Z</dcterms:created>
  <dcterms:modified xsi:type="dcterms:W3CDTF">2021-04-27T07:35:04Z</dcterms:modified>
</cp:coreProperties>
</file>