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01.10.2024" sheetId="5" r:id="rId1"/>
  </sheets>
  <definedNames>
    <definedName name="_xlnm._FilterDatabase" localSheetId="0" hidden="1">'01.10.2024'!$A$11:$Y$56</definedName>
  </definedNames>
  <calcPr calcId="162913"/>
</workbook>
</file>

<file path=xl/calcChain.xml><?xml version="1.0" encoding="utf-8"?>
<calcChain xmlns="http://schemas.openxmlformats.org/spreadsheetml/2006/main">
  <c r="Q31" i="5" l="1"/>
  <c r="Q55" i="5" s="1"/>
  <c r="Q66" i="5" s="1"/>
  <c r="Q23" i="5"/>
  <c r="Q15" i="5"/>
  <c r="Q14" i="5"/>
  <c r="Q13" i="5"/>
  <c r="S66" i="5"/>
  <c r="R66" i="5"/>
  <c r="S13" i="5" l="1"/>
  <c r="R13" i="5"/>
  <c r="O15" i="5" l="1"/>
  <c r="P15" i="5"/>
  <c r="R15" i="5"/>
  <c r="S15" i="5"/>
  <c r="N15" i="5"/>
  <c r="P46" i="5" l="1"/>
  <c r="N31" i="5" l="1"/>
  <c r="N23" i="5" l="1"/>
  <c r="N55" i="5" s="1"/>
  <c r="O31" i="5"/>
  <c r="P31" i="5"/>
  <c r="R31" i="5"/>
  <c r="S31" i="5"/>
  <c r="O23" i="5"/>
  <c r="P23" i="5"/>
  <c r="R23" i="5"/>
  <c r="S23" i="5"/>
  <c r="O14" i="5" l="1"/>
  <c r="N14" i="5"/>
  <c r="P14" i="5"/>
  <c r="N52" i="5" l="1"/>
  <c r="N51" i="5" s="1"/>
  <c r="N50" i="5" s="1"/>
  <c r="O52" i="5"/>
  <c r="O51" i="5" s="1"/>
  <c r="O50" i="5" s="1"/>
  <c r="P52" i="5"/>
  <c r="P51" i="5" s="1"/>
  <c r="P50" i="5" s="1"/>
  <c r="Q52" i="5"/>
  <c r="Q51" i="5" s="1"/>
  <c r="Q50" i="5" s="1"/>
  <c r="R52" i="5"/>
  <c r="R51" i="5" s="1"/>
  <c r="R50" i="5" s="1"/>
  <c r="S52" i="5"/>
  <c r="S51" i="5" s="1"/>
  <c r="S50" i="5" s="1"/>
  <c r="O48" i="5"/>
  <c r="P48" i="5"/>
  <c r="P45" i="5" s="1"/>
  <c r="Q48" i="5"/>
  <c r="R48" i="5"/>
  <c r="S48" i="5"/>
  <c r="N48" i="5"/>
  <c r="O46" i="5"/>
  <c r="Q46" i="5"/>
  <c r="R46" i="5"/>
  <c r="S46" i="5"/>
  <c r="N46" i="5"/>
  <c r="R43" i="5"/>
  <c r="O43" i="5"/>
  <c r="P43" i="5"/>
  <c r="Q43" i="5"/>
  <c r="S43" i="5"/>
  <c r="N43" i="5"/>
  <c r="O41" i="5"/>
  <c r="P41" i="5"/>
  <c r="Q41" i="5"/>
  <c r="Q40" i="5" s="1"/>
  <c r="R41" i="5"/>
  <c r="S41" i="5"/>
  <c r="N41" i="5"/>
  <c r="P40" i="5" l="1"/>
  <c r="P55" i="5" s="1"/>
  <c r="N45" i="5"/>
  <c r="N40" i="5"/>
  <c r="Q45" i="5"/>
  <c r="R40" i="5"/>
  <c r="R45" i="5"/>
  <c r="O40" i="5"/>
  <c r="S40" i="5"/>
  <c r="S45" i="5"/>
  <c r="O45" i="5"/>
  <c r="O55" i="5" l="1"/>
  <c r="O13" i="5"/>
  <c r="N13" i="5"/>
  <c r="P13" i="5"/>
  <c r="S14" i="5"/>
  <c r="R14" i="5"/>
  <c r="R55" i="5" l="1"/>
  <c r="S55" i="5"/>
</calcChain>
</file>

<file path=xl/sharedStrings.xml><?xml version="1.0" encoding="utf-8"?>
<sst xmlns="http://schemas.openxmlformats.org/spreadsheetml/2006/main" count="487" uniqueCount="184">
  <si>
    <t>(наименование главного распорядителя, получателя средств бюджета)</t>
  </si>
  <si>
    <t>тыс. руб.</t>
  </si>
  <si>
    <t>Наименование полномочия, расходного обязательства</t>
  </si>
  <si>
    <t>Код строки</t>
  </si>
  <si>
    <t>Правовое основание финансового обеспечения и расходования средств (нормативные правовые акты, договоры, соглашения)</t>
  </si>
  <si>
    <t>Код расхода по БК</t>
  </si>
  <si>
    <t>Объем средств на исполнение расходного обязательства</t>
  </si>
  <si>
    <t>Российской Федерации</t>
  </si>
  <si>
    <t>субъекта Российской Федерации</t>
  </si>
  <si>
    <t>муниципального образования</t>
  </si>
  <si>
    <t>плановый период</t>
  </si>
  <si>
    <t>наименование, номер и дата</t>
  </si>
  <si>
    <t>номер статьи (подстатьи), пункта (подпункта)</t>
  </si>
  <si>
    <t>дата вступления в силу, срок действия</t>
  </si>
  <si>
    <t>раздел</t>
  </si>
  <si>
    <t>подраздел</t>
  </si>
  <si>
    <t>утвержденные бюджетные назначения</t>
  </si>
  <si>
    <t>по факту исполнения</t>
  </si>
  <si>
    <t>5.Расходные обязательства, возникшие в результате принятия нормативных правовых актов сельского поселения, заключения договоров (соглашений), всего из них:</t>
  </si>
  <si>
    <t>х</t>
  </si>
  <si>
    <t>5.1.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вопросов местного значения сельского поселения, всего</t>
  </si>
  <si>
    <t>5.1.1.по перечню, предусмотренному частью 3 статьи 14 Федерального закона от 6 октября 2003 г. № 131-ФЗ «Об общих принципах организации местного самоуправления в Российской Федерации», всего</t>
  </si>
  <si>
    <t>5.1.1.3  владение, пользование и распоряжение имуществом, находящимся в муниципальной собственности сельского поселения</t>
  </si>
  <si>
    <t>Федеральный Закон от 06.10.2003 131-ФЗ "Об общих принципах организации местного самоуправления"</t>
  </si>
  <si>
    <t>Гл. 3,               ст. 14 п.           1 п.п. 3</t>
  </si>
  <si>
    <t>06.10.2003, не установлен</t>
  </si>
  <si>
    <t>01</t>
  </si>
  <si>
    <t>13</t>
  </si>
  <si>
    <t>04</t>
  </si>
  <si>
    <t>05</t>
  </si>
  <si>
    <t>5.1.1.7. обеспечение условий для развития на территории сельского поселения физической культуры, школьного спорта и массового спорта</t>
  </si>
  <si>
    <t>Гл. 3,            ст. 14.п. 1 п.п. 14</t>
  </si>
  <si>
    <t>Закон Томской области от 13.12.2006 N 314-ОЗ "О предоставлении субсидий местным бюджетам на обеспечение условий для развития физической культуры и массового спорта"</t>
  </si>
  <si>
    <t>ст. 1</t>
  </si>
  <si>
    <t>07.01.2007, не установлен</t>
  </si>
  <si>
    <t>11</t>
  </si>
  <si>
    <t>02</t>
  </si>
  <si>
    <t>5.1.1.11. организация благоустройства территории сельского поселения (за исключением расходов на осуществление дорожной деятельности, а также расходов на капитальный ремонт и ремон дворовых территорий многоквартирных домов, проездов к дворовым территориям многоквартирных домов населенных пунктов)</t>
  </si>
  <si>
    <t>Гл. 3,           ст. 14 п. 1 п.п. 19</t>
  </si>
  <si>
    <t>03</t>
  </si>
  <si>
    <t>5.1.2. . в случаях закрепления законом субъекта Российской Федерации за сельскими поселениями вопросов местного значения из числа вопросов местного значения городского поселения, предусмотренных частью 1 статьи 14 Федерального закона от 6 октября 2003 г. № 131-ФЗ «Об общих принципах организации местного самоуправления в Российской Федерации», всего</t>
  </si>
  <si>
    <t>5.1.2.1.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</si>
  <si>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Гл. 3, ст. 14     п. 1 п.п. 4</t>
  </si>
  <si>
    <t>5.1.2.3.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</si>
  <si>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ст.14 п.1 пп.5</t>
  </si>
  <si>
    <t>Постановление Администрации Томской области от 13 мая 2010 г. № 94 а "О Порядке предоставления из областного бюджета муниципальных образований Томской области и их расходования"</t>
  </si>
  <si>
    <t>п.2 п п 3, п. 17</t>
  </si>
  <si>
    <t>13.05.2010, не установлен</t>
  </si>
  <si>
    <t>09</t>
  </si>
  <si>
    <t>10</t>
  </si>
  <si>
    <t>5.1.2.12. участие в предупреждении и ликвидации последствий чрезвычайных ситуаций в границах сельского поселения</t>
  </si>
  <si>
    <t>Гл. 1,  ст. 14 п. 1 п.п. 8</t>
  </si>
  <si>
    <t>п. 2</t>
  </si>
  <si>
    <t>5.1.2.19. организация ритуальных услуг и содержание мест захоронения</t>
  </si>
  <si>
    <t>ст.14, п.1, пп.22</t>
  </si>
  <si>
    <t>п. 1-6</t>
  </si>
  <si>
    <t>5.1.3.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 всего</t>
  </si>
  <si>
    <t>5.2.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полномочий органов местного самоуправления сельского поселения по решению вопросов местного значения сельского поселения,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</si>
  <si>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5.2.1.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</si>
  <si>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 xml:space="preserve">1. Федеральный закон от 02.03.2007 №25-ФЗ "О муниципальной службе в Российской Федерации"                                                       2. Федеральный Закон от 06.10.2003 131-ФЗ "Об общих принципах организации местного самоуправления"                                               </t>
  </si>
  <si>
    <t xml:space="preserve">1. ст. 34             2.   ст. 17 п.1. пп.9                                                    </t>
  </si>
  <si>
    <t>1. 01.06.2007, не установлен        2. 06.10.2003, не установлен        3. 01.01.2002, не установлен</t>
  </si>
  <si>
    <t xml:space="preserve">Закон Томской области от 11 сентября 2007 г. N 198-ОЗ "О муниципальной службе в Томской области"
 Закон Томской области от 14 мая 2005 г. N 78-ОЗ "О гарантиях и компенсациях за счет средств областного бюджета для лиц, проживающих в местностях, приравненных к районам Крайнего Севера" </t>
  </si>
  <si>
    <t>ст.11</t>
  </si>
  <si>
    <t>08.10.2008, не установлен</t>
  </si>
  <si>
    <t xml:space="preserve">п. 1-3 </t>
  </si>
  <si>
    <t>01.01.2017, не установлен</t>
  </si>
  <si>
    <t>5.2.19.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</si>
  <si>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Федеральный Закон от 02.03.2007 25-ФЗ "О муниципальной службе в Российской Федерации"</t>
  </si>
  <si>
    <t>гл. 3 ст.17, п.1, пп.8.1</t>
  </si>
  <si>
    <t>02.03.2007, не установлен</t>
  </si>
  <si>
    <t>Закон Томской области от 09 октября 2007 г. № 223- ОЗ "О муниципальных должностях и должностях муниципальной службы в Томской области"</t>
  </si>
  <si>
    <t>07</t>
  </si>
  <si>
    <t>5.2.21. предоставление гарантий и компенсации расходов, связанных с проездом, проездом и провозом багажа к месту использования отпуска и обратно лицами, заключившими трудовые договоры о работе в организациях,финансируемых из бюджетов муниципальных образований, расположенных в районнах Крайнего Сесера и приравненных к ним местностях - часть 5 статьи 35 Закона Российской Федерации от 19 февраля 1993 года № 4520-1 "О государственных гарантиях и компенсациях для лиц, работающих и проживающих в районнах Крайнего Сесера и приравненных к ним местностях" (Ведомости Съезд народных депутатов Российской Федерации и Верховного Совета Российской Федерации, 1993, № 16, ст.551, Собрание законодательства  Российской Федерации,2004, № 35, ст. 3607; 2014, № 30, ст. 4232, статья 325 Трудового  кодекса  Российской Федерации ("Российская газета", 2001, № 256, "Парламентская газета", 2002, №2-5, "Собрание законодательства  Российской Федерации", 2002, № 1 (ч.1), ст. 3)</t>
  </si>
  <si>
    <t>ст.14, п.1, пп.26</t>
  </si>
  <si>
    <t xml:space="preserve">Закон Томской области от 11 сентября 2007 г. N 198-ОЗ "О муниципальной службе в Томской области" </t>
  </si>
  <si>
    <t>ст. 11, п. 1</t>
  </si>
  <si>
    <t>08.10.2006, не установлен</t>
  </si>
  <si>
    <t xml:space="preserve">п.1 </t>
  </si>
  <si>
    <t>5.2.24. формирование и использование резервных фондов администраций муниципальных образований для финансирования непредвиденных расходов</t>
  </si>
  <si>
    <t>ст.17, п.1, пп.9</t>
  </si>
  <si>
    <t xml:space="preserve">п.1.2. </t>
  </si>
  <si>
    <t>5.3. 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права на решение вопросов, не отнесенных к вопросам местного значения сельского поселения, всего</t>
  </si>
  <si>
    <t>5.3.1. по переченю, предусмотренному частью 1 статьи 14.1 Федерального закона от 6 октября 2003 г. № 131-ФЗ "Об общих принципах организации местного самоуправленияч в Российской Федерации", всего</t>
  </si>
  <si>
    <t>5.3.1.8. создание условий для развития туризма</t>
  </si>
  <si>
    <t>Гл. 3, ст.17,  п.1, пп.9</t>
  </si>
  <si>
    <t>12</t>
  </si>
  <si>
    <t>5.3.4.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исключённых из их компетенции федеральными законами и законами субъектов Российской Федерации, всего</t>
  </si>
  <si>
    <t>5.3.4.4. осуществление оплаты членских, целевых взносов для участия в различных Ассоциациях, межмуниципальных объединениях и организациях, некоммерческих организациях</t>
  </si>
  <si>
    <t>Закон Томской области от 07.09.2009 N 169-ОЗ "О взаимодействии органов государственной власти Томской области с Ассоциацией "Совет муниципальных образований Томской области"</t>
  </si>
  <si>
    <t>ст. 6,7</t>
  </si>
  <si>
    <t>26.09.2009, не установлен</t>
  </si>
  <si>
    <t>5.4.Расходные обязательства, возникшие в результате принятия нормативных правовых актов сельского поселения, заключения договоров (соглашений) в рамках реализации органами местного самоуправления сельского поселения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</si>
  <si>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5.4.1. за счет субвенций, предоставленных из федерального бюджета или бюджета субъекта Росийской Федерации, всего</t>
  </si>
  <si>
    <t>x</t>
  </si>
  <si>
    <t>5.4.1.3.  на осуществление воинского учета на территориях, на которых отсутствуют структурные подразделения военных комиссариатов</t>
  </si>
  <si>
    <t>Гл. 3, ст. 14     п. 1 п.п. 26</t>
  </si>
  <si>
    <t>Закон ТО от 29.12.2007г. № 308-ОЗ "Об утверждении Методики распределения субвенций из областного фонда компенсаций, предо ставляемых бюджетам поселений Томской  области на осуществление полномочий по первичному воинскому учету на территориях, где отсутствуют военные комиссариаты"</t>
  </si>
  <si>
    <t>ст.1</t>
  </si>
  <si>
    <t>1.п. 1-4
3. п. 2</t>
  </si>
  <si>
    <t>5.4.2. за счет субвенций,предоставленных из бюджета субъекта Российской Федерации, всего</t>
  </si>
  <si>
    <t>5.4.2.28.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</si>
  <si>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Федеральный закон от 21 декабря 1996 г. N 159-ФЗ "О дополнительных гарантиях по социальной поддержке детей-сирот и детей, оставшихся без попечения родителей"</t>
  </si>
  <si>
    <t>ст. 8</t>
  </si>
  <si>
    <t>21.12.1996, не установлен</t>
  </si>
  <si>
    <t xml:space="preserve">Закон Томской области от 11.09.2007 N 188-ОЗ "О наделении органов местного самоуправления государственными полномочиями по обеспечению жилыми помещениями детей-сирот и детей, оставшихся без попечения родителей, а также лиц из их числа, не имеющих закрепленного жилого помещения" </t>
  </si>
  <si>
    <t>ст. 3, 6</t>
  </si>
  <si>
    <t>01.01.2008, вводиться ежегодно ЗТО "Об областном бюджете на очередной финансовый год"</t>
  </si>
  <si>
    <t>5.6. Расходные обязательства, возникшие в результате принятия нормативных правовых актов сельского поселения, заключения соглашений, предусматривающих предоставление межбюджетных трансфертов из бюджета сельского поселения другим бюджетам бюджетной системы Российской Федерации, всего</t>
  </si>
  <si>
    <t>5.6.2. по предоставлению иных межбюджетных трансфертов, всего</t>
  </si>
  <si>
    <t>5.6.2.1. в бюджет муниципального района в случае заключения соглашения с органами местного самоуправления муниципального района, в состав которого входит сельское поселение, о передаче им осуществления части своих полномочий по решению вопросов местного значения, всего</t>
  </si>
  <si>
    <t>5.6.2.1.31.создание условий для организации досуга и обеспечения жителей поселения услугами организаций культуры</t>
  </si>
  <si>
    <t>Гл. 3, ст. 14. п. 1 п.п. 12</t>
  </si>
  <si>
    <t>06.10.2003,не установлен</t>
  </si>
  <si>
    <t>08</t>
  </si>
  <si>
    <t>Итого расходных обязательств муниципальных образований</t>
  </si>
  <si>
    <t xml:space="preserve">Руководитель  </t>
  </si>
  <si>
    <t>(должность)</t>
  </si>
  <si>
    <t>(подпись)</t>
  </si>
  <si>
    <t>(расшифровка подписи)</t>
  </si>
  <si>
    <t xml:space="preserve">Исполнитель </t>
  </si>
  <si>
    <t>5.2.13. 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местного значения муниципального района), наименований элементам планировочной структуры в границах сельского поселения, изменение, аннулирование таких наименований, размещение информации в государственном адресном реестре</t>
  </si>
  <si>
    <t>Федеральный Закон от12.06.2002 67-ФЗ "Об основных  гарантиях избирательных прав и права на участие в референдуме граждан Российской Федерации"</t>
  </si>
  <si>
    <t>ст.57, п.1, п.2</t>
  </si>
  <si>
    <t>25.06.2002, не установлен</t>
  </si>
  <si>
    <t>Закон Томской области от 12.01.2007 29-ОЗ "О референдуме Томской области и местном референдуме"</t>
  </si>
  <si>
    <t>ст.22, п.1</t>
  </si>
  <si>
    <t>29.01.2007, не установлен</t>
  </si>
  <si>
    <t>«Приложение к Порядку формирования и ведения реестра расходных обязательств муниципального образования «Новоселовское сельское поселение»</t>
  </si>
  <si>
    <t>Администрация Новоселовского сельского поселения</t>
  </si>
  <si>
    <t>Глава Новоселовского сельского поселения</t>
  </si>
  <si>
    <t>Главный бухгалтер</t>
  </si>
  <si>
    <t>С.В. Петров</t>
  </si>
  <si>
    <t>Н.В. Белавская</t>
  </si>
  <si>
    <t>тел.: 8 (38254) 22 1 88</t>
  </si>
  <si>
    <t xml:space="preserve">                     
1. Решение от 18.12.2020 №30 "Об утверждении Положения об оплате труда и ежегодных основных оплачеваемых отпусках, ежегодных дополнительных оплачиваемых отпусках специалистов, осуществляющих первичный воинский учет в муниципальном образовании "Новоселовское сельское поселение"
</t>
  </si>
  <si>
    <t xml:space="preserve">2.18.12.2020- не установлен
</t>
  </si>
  <si>
    <t>Постановление  от 10.06.2020г. № 65 "Об утверждении Порядка использования бюджетных ассигнований резервного фонда Администрации Новоселовского сельского поселения"</t>
  </si>
  <si>
    <t>10.06.2020г.   не установлен</t>
  </si>
  <si>
    <t>Решение Совета Новоселовского сельского поселения от 08.10.2018 № 24 "Об утверждении Положения о размере, условиях и порядке предоставления компенсации расходов по оплате стоимости проезда и провоза багажа в пределах Российской Федерации к месту использования отпуска и обратно".</t>
  </si>
  <si>
    <t>08.10.2018г.   не установлен</t>
  </si>
  <si>
    <t xml:space="preserve">1. п. 2.2.
</t>
  </si>
  <si>
    <t xml:space="preserve">1.31.01.2006г., не установлен
</t>
  </si>
  <si>
    <t xml:space="preserve">1.Решение Совета от 31.01.2006г. № 28 "О вступлении МО "Новоселовское сельское поселение" в совет муниципальных образований Томской области.
</t>
  </si>
  <si>
    <t>Решение от 28.11.2017 № 17  "Об утверждении положения об оплате труда и ежегодных основных оплачиваемых отпусках, ежегодных дополнительных оплачиваемых отпусках работников органов местного самоуправления Новоселовского сельского поселения (в редакции от 29.11.2019 № 29; от 15.08.2022 № 25)"</t>
  </si>
  <si>
    <t>Решение Совета Новоселовского сельского поселения от 15.12.2021 № 27 «О бюджете муниципального образования «Новоселовское сельское поселение» на 2022 год и на плановый период 2023 и 2024 годов» (в редакции решений Совета Новоселовского сельского поселения от 07.02.2022 № 1, от 28.02.2022 № 2, от 11.04.2022 № 16, от 02.06.2022 № 18)</t>
  </si>
  <si>
    <t>01.01.2022по 31.12.2022</t>
  </si>
  <si>
    <t>5.2.2.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</si>
  <si>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 xml:space="preserve">1. ст. 34             2.   ст. 17 п.1. пп.9      </t>
  </si>
  <si>
    <t xml:space="preserve">Закон Томской области от 11 сентября 2007 г. N 198-ОЗ "О муниципальной службе в Томской области"
Закон Томской области от 14 мая 2005 г. N 78-ОЗ "О гарантиях и компенсациях за счет средств областного бюджета для лиц, проживающих в местностях, приравненных к районам Крайнего Севера" </t>
  </si>
  <si>
    <t xml:space="preserve">Постановление от 25.07.2022 г. № 56 "О порядке расходования средств иных межбюджетных трансфертов на подготовку и проведение выборов депутатов представительных органов поселений Колпашевского района"
</t>
  </si>
  <si>
    <t>с 25.07.2022 по 22.12.2022</t>
  </si>
  <si>
    <t>Гл. 3,               ст. 14 п.           1 п.п. 4</t>
  </si>
  <si>
    <t>5.1.1.4. обеспечение первичных мер пожарной безопасности в границах населенных пунктов сельского поселения</t>
  </si>
  <si>
    <t>5.1.1.8. организация проведения официальных физкультурно-оздоровительных и спортивных мероприятий сельского поселения</t>
  </si>
  <si>
    <t>Гл. 3,            ст. 14.п. 1 п.п. 1</t>
  </si>
  <si>
    <t xml:space="preserve">1. Постановление от 16.04.2021 № 34 "О порядке расходования средств иных межбюджетных трансфертов 
на обустройство мест (площадок) накопления твердых коммунальных отходов"
</t>
  </si>
  <si>
    <t>п.2</t>
  </si>
  <si>
    <t>16.04.2021-31.12.2021</t>
  </si>
  <si>
    <t>5.1.2.17. участие в организации деятельности по сборунакоплению (в том числе раздельному сборунакоплению) и транспортированию твердых коммунальных отходов</t>
  </si>
  <si>
    <t>Реестр расходных обязательств  муниципального образования «Новоселовское сельское поселение» на 2024 г. и плановый период 2025-2026 года</t>
  </si>
  <si>
    <t>5.1.1.16. создание условий для развития малого и среднего предпринимательства на территории сельского поселения</t>
  </si>
  <si>
    <t>6518</t>
  </si>
  <si>
    <t xml:space="preserve">1) Федеральный закон от 06.10.2003 №131-ФЗ «"Об общих принципах организации местного самоуправления в Российской Федерации"»
</t>
  </si>
  <si>
    <t xml:space="preserve">1)  ст.14 п.1 пп.28
</t>
  </si>
  <si>
    <t xml:space="preserve">1) 06.10.2003 - не указан
</t>
  </si>
  <si>
    <t>5.1.2.18. утверждение генеральных планов сельского поселения, правил землепользования и застройки, утверждение подготовленной на основе генеральных планов сельского поселения документации по планировке территории, выдача градостроительного плана земельного участка, расположенного в границах поселения,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сельского поселения, утверждение местных нормативов градостроительного проектирования сельских поселений, резервирование земель и изъятие земельных участков в границах сельского поселения для муниципальных нужд, осуществление муниципального земельного контроля в границах сельского поселения,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поселений,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</si>
  <si>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6618</t>
  </si>
  <si>
    <t xml:space="preserve">1)  ст.14 п.1 пп.18
</t>
  </si>
  <si>
    <t>1. п. 2
2. п. 2                    3. п. 1-6</t>
  </si>
  <si>
    <t xml:space="preserve">1. п.2            2. п.1               3. п.2             4. п. 1-6               </t>
  </si>
  <si>
    <t>"01" октября 2024 г.</t>
  </si>
  <si>
    <t>отчетный 2023 г.</t>
  </si>
  <si>
    <t>текущий 2024г.</t>
  </si>
  <si>
    <t>очередной 2025 г.</t>
  </si>
  <si>
    <t>2026 г.</t>
  </si>
  <si>
    <t>2027г.</t>
  </si>
  <si>
    <t>Решение Совета Новоселовского сельского поселения от 19.12.2022 № 15 «О бюджете муниципального образования «Новоселовское сельское поселение» на 2023 год и на плановый период 2024 и 2025 годов» (в редакции решений Совета Новоселовского сельского поселения от 08.02.2023 № 1, от 16.05.2023 № 3, от 01.06.2023 № 11, от 02.08.2023 № 16 от 29.09.2023 № 18) Решение Совета Новоселовского сельского поселения от 20.12.2023 № 27 «О бюджете муниципального образования «Новоселовское сельское поселение» на 2024 год и на плановый период 2025 и 2026 годов» (в редакции решений Совета Новоселовского сельского поселения от 14.02.2024 № 2, от 13.03.2024 № 4, от 03.05.2024 № 10, от 09.07.2024 № 14)</t>
  </si>
  <si>
    <t>01.01.2023-31.12.2023 01.01.2024-31.12.2024</t>
  </si>
  <si>
    <t>28.02.2023-31.12.2023      01.01.2023-31.12.2023</t>
  </si>
  <si>
    <r>
      <t xml:space="preserve">Постановление  от 28.02.2023 № 29 "О порядке расходования средств иных межбюджетных трансфертов на обеспечение условий для развития физической культуры и массового спорта в 2023 финансовом году и плановом периоде 2024-2025 годов"                                                      Решение Совета Новоселовского сельского поселения от 19.12.2022 № 15 «О бюджете муниципального образования «Новоселовское сельское поселение» на 2023 год и на плановый период 2024 и 2025 годов» (в редакции решений Совета Новоселовского сельского поселения от 08.02.2023 № 1, от 16.05.2023 № 3, от 01.06.2023 № 11, от 02.08.2023 № 16 от 29.09.2023 № 18)   Решение Совета Новоселовского сельского поселения от 20.12.2023 № 27 «О бюджете муниципального образования «Новоселовское сельское поселение» на 2024 год и на плановый период 2025 и 2026 годов» (в редакции решений Совета Новоселовского сельского поселения от 14.02.2024 № 2, от 13.03.2024 № 4, от 03.05.2024 № 10, от 09.07.2024 № 14)                                                 </t>
    </r>
    <r>
      <rPr>
        <sz val="7"/>
        <rFont val="Times New Roman"/>
        <family val="1"/>
        <charset val="204"/>
      </rPr>
      <t xml:space="preserve">                                                        </t>
    </r>
  </si>
  <si>
    <t>Решение Совета Новоселовского сельского поселения от 19.12.2022 № 15 «О бюджете муниципального образования «Новоселовское сельское поселение» на 2023 год и на плановый период 2024 и 2025 годов» (в редакции решений Совета Новоселовского сельского поселения от 08.02.2023 № 1, от 16.05.2023 № 3, от 01.06.2023 № 11, от 02.08.2023 № 16 от 29.09.2023 № 18) 4. Решение Совета Новоселовского сельского поселения от 20.12.2023 № 27 «О бюджете муниципального образования «Новоселовское сельское поселение» на 2024 год и на плановый период 2025 и 2026 годов» (в редакции решений Совета Новоселовского сельского поселения от 14.02.2024 № 2, от 13.03.2024 № 4, от 03.05.2024 № 10, от 09.07.2024 № 14)</t>
  </si>
  <si>
    <t>5.1.1.6. создание условий для организации досуга и обеспечения жителей сельского поселения услугами организаций культуры</t>
  </si>
  <si>
    <t>5.7. Условно утвержденные расходы на первый и второй годы планового периода в соответствии с решением о местном бюджете сельского поселения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</si>
</sst>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scheme val="minor"/>
    </font>
    <font>
      <sz val="8"/>
      <name val="Times New Roman"/>
      <family val="1"/>
      <charset val="204"/>
    </font>
    <font>
      <b/>
      <sz val="8"/>
      <color theme="1"/>
      <name val="Times New Roman"/>
      <family val="1"/>
      <charset val="204"/>
    </font>
    <font>
      <sz val="8"/>
      <color theme="1"/>
      <name val="Times New Roman"/>
      <family val="1"/>
      <charset val="204"/>
    </font>
    <font>
      <sz val="10"/>
      <color rgb="FFFF0000"/>
      <name val="Arial Cyr"/>
      <charset val="204"/>
    </font>
    <font>
      <sz val="7"/>
      <name val="Times New Roman"/>
      <family val="1"/>
      <charset val="204"/>
    </font>
    <font>
      <sz val="7"/>
      <color theme="1"/>
      <name val="Times New Roman"/>
      <family val="1"/>
      <charset val="204"/>
    </font>
    <font>
      <sz val="1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rgb="FF000000"/>
      </left>
      <right style="thin">
        <color rgb="FF000000"/>
      </right>
      <top/>
      <bottom/>
      <diagonal/>
    </border>
    <border>
      <left style="thin">
        <color indexed="64"/>
      </left>
      <right/>
      <top style="thin">
        <color indexed="64"/>
      </top>
      <bottom style="thin">
        <color indexed="64"/>
      </bottom>
      <diagonal/>
    </border>
    <border>
      <left style="thin">
        <color indexed="64"/>
      </left>
      <right/>
      <top/>
      <bottom/>
      <diagonal/>
    </border>
  </borders>
  <cellStyleXfs count="1">
    <xf numFmtId="0" fontId="0" fillId="0" borderId="0"/>
  </cellStyleXfs>
  <cellXfs count="143">
    <xf numFmtId="0" fontId="0" fillId="0" borderId="0" xfId="0"/>
    <xf numFmtId="164" fontId="3" fillId="0" borderId="1" xfId="0" applyNumberFormat="1" applyFont="1" applyFill="1" applyBorder="1" applyAlignment="1">
      <alignment horizontal="center" vertical="center"/>
    </xf>
    <xf numFmtId="0" fontId="6" fillId="0" borderId="1" xfId="0" applyFont="1" applyFill="1" applyBorder="1" applyAlignment="1">
      <alignment horizontal="left" vertical="top"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top" wrapText="1"/>
    </xf>
    <xf numFmtId="164" fontId="1" fillId="0" borderId="1" xfId="0" applyNumberFormat="1" applyFont="1" applyFill="1" applyBorder="1" applyAlignment="1">
      <alignment horizontal="center" vertical="center"/>
    </xf>
    <xf numFmtId="0" fontId="3" fillId="0" borderId="0" xfId="0" applyFont="1" applyFill="1"/>
    <xf numFmtId="0" fontId="3" fillId="0" borderId="0" xfId="0" applyFont="1" applyFill="1" applyBorder="1"/>
    <xf numFmtId="0" fontId="0" fillId="0" borderId="0" xfId="0" applyFill="1"/>
    <xf numFmtId="0" fontId="1" fillId="0" borderId="0" xfId="0" applyFont="1" applyFill="1" applyAlignment="1">
      <alignment horizontal="center"/>
    </xf>
    <xf numFmtId="0" fontId="1" fillId="0" borderId="0" xfId="0" applyFont="1" applyFill="1" applyBorder="1" applyAlignment="1">
      <alignment horizontal="center"/>
    </xf>
    <xf numFmtId="0" fontId="3" fillId="0" borderId="1" xfId="0" applyFont="1" applyFill="1" applyBorder="1" applyAlignment="1">
      <alignment horizont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164" fontId="0" fillId="0" borderId="0" xfId="0" applyNumberFormat="1" applyFill="1"/>
    <xf numFmtId="0" fontId="6" fillId="0" borderId="3" xfId="0" applyFont="1" applyFill="1" applyBorder="1" applyAlignment="1">
      <alignment horizontal="left" vertical="top" wrapText="1"/>
    </xf>
    <xf numFmtId="0" fontId="6" fillId="0" borderId="3" xfId="0" applyFont="1" applyFill="1" applyBorder="1" applyAlignment="1">
      <alignment horizontal="center" vertical="center"/>
    </xf>
    <xf numFmtId="0" fontId="6" fillId="0" borderId="3" xfId="0" applyNumberFormat="1" applyFont="1" applyFill="1" applyBorder="1" applyAlignment="1" applyProtection="1">
      <alignment horizontal="left" vertical="top" wrapText="1" shrinkToFit="1"/>
      <protection locked="0"/>
    </xf>
    <xf numFmtId="0" fontId="6" fillId="0" borderId="3" xfId="0" applyFont="1" applyFill="1" applyBorder="1" applyAlignment="1">
      <alignment horizontal="center"/>
    </xf>
    <xf numFmtId="0" fontId="5" fillId="0" borderId="3" xfId="0" applyFont="1" applyFill="1" applyBorder="1" applyAlignment="1">
      <alignment horizontal="left" vertical="top" wrapText="1"/>
    </xf>
    <xf numFmtId="49" fontId="3" fillId="0" borderId="1" xfId="0" applyNumberFormat="1" applyFont="1" applyFill="1" applyBorder="1" applyAlignment="1">
      <alignment horizontal="center" vertical="center"/>
    </xf>
    <xf numFmtId="164" fontId="4" fillId="0" borderId="0" xfId="0" applyNumberFormat="1" applyFont="1" applyFill="1"/>
    <xf numFmtId="0" fontId="6" fillId="0" borderId="4" xfId="0" applyFont="1" applyFill="1" applyBorder="1" applyAlignment="1">
      <alignment horizontal="left" vertical="top" wrapText="1"/>
    </xf>
    <xf numFmtId="0" fontId="6" fillId="0" borderId="2" xfId="0" applyFont="1" applyFill="1" applyBorder="1" applyAlignment="1">
      <alignment vertical="top" wrapText="1"/>
    </xf>
    <xf numFmtId="0" fontId="6" fillId="0" borderId="1" xfId="0" applyFont="1" applyFill="1" applyBorder="1" applyAlignment="1">
      <alignment vertical="top" wrapText="1"/>
    </xf>
    <xf numFmtId="0" fontId="6" fillId="0" borderId="1" xfId="0" applyNumberFormat="1" applyFont="1" applyFill="1" applyBorder="1" applyAlignment="1">
      <alignment vertical="top" wrapText="1" shrinkToFit="1" readingOrder="1"/>
    </xf>
    <xf numFmtId="0" fontId="6" fillId="0" borderId="2" xfId="0" applyFont="1" applyFill="1" applyBorder="1" applyAlignment="1">
      <alignment horizontal="center" vertical="center"/>
    </xf>
    <xf numFmtId="0" fontId="6" fillId="0" borderId="2" xfId="0" applyFont="1" applyFill="1" applyBorder="1" applyAlignment="1">
      <alignment horizontal="left" vertical="top" wrapText="1"/>
    </xf>
    <xf numFmtId="0" fontId="6" fillId="0" borderId="2" xfId="0" applyNumberFormat="1" applyFont="1" applyFill="1" applyBorder="1" applyAlignment="1">
      <alignment horizontal="left" vertical="top" wrapText="1" shrinkToFit="1" readingOrder="1"/>
    </xf>
    <xf numFmtId="49" fontId="3" fillId="0" borderId="2" xfId="0" applyNumberFormat="1" applyFont="1" applyFill="1" applyBorder="1" applyAlignment="1">
      <alignment horizontal="center" vertical="center"/>
    </xf>
    <xf numFmtId="0" fontId="6" fillId="0" borderId="1" xfId="0" applyNumberFormat="1" applyFont="1" applyFill="1" applyBorder="1" applyAlignment="1" applyProtection="1">
      <alignment horizontal="left" vertical="top" wrapText="1" shrinkToFit="1"/>
      <protection locked="0"/>
    </xf>
    <xf numFmtId="0" fontId="6" fillId="0" borderId="1" xfId="0" applyNumberFormat="1" applyFont="1" applyFill="1" applyBorder="1" applyAlignment="1" applyProtection="1">
      <alignment horizontal="center" vertical="top" wrapText="1" shrinkToFit="1"/>
      <protection locked="0"/>
    </xf>
    <xf numFmtId="0" fontId="6" fillId="0" borderId="1" xfId="0" applyFont="1" applyFill="1" applyBorder="1" applyAlignment="1">
      <alignment horizontal="center"/>
    </xf>
    <xf numFmtId="14" fontId="6" fillId="0" borderId="1" xfId="0" applyNumberFormat="1" applyFont="1" applyFill="1" applyBorder="1" applyAlignment="1" applyProtection="1">
      <alignment horizontal="left" vertical="top" wrapText="1" shrinkToFit="1"/>
      <protection locked="0"/>
    </xf>
    <xf numFmtId="0" fontId="6" fillId="0" borderId="1" xfId="0" applyNumberFormat="1" applyFont="1" applyFill="1" applyBorder="1" applyAlignment="1" applyProtection="1">
      <alignment horizontal="center" vertical="center" wrapText="1" shrinkToFit="1"/>
      <protection locked="0"/>
    </xf>
    <xf numFmtId="14" fontId="6" fillId="0" borderId="1" xfId="0" applyNumberFormat="1" applyFont="1" applyFill="1" applyBorder="1" applyAlignment="1" applyProtection="1">
      <alignment horizontal="center" vertical="center" wrapText="1" shrinkToFit="1"/>
      <protection locked="0"/>
    </xf>
    <xf numFmtId="0" fontId="6" fillId="0" borderId="1" xfId="0" applyNumberFormat="1" applyFont="1" applyFill="1" applyBorder="1" applyAlignment="1" applyProtection="1">
      <alignment vertical="top" wrapText="1" shrinkToFit="1"/>
      <protection locked="0"/>
    </xf>
    <xf numFmtId="0" fontId="6" fillId="0" borderId="1" xfId="0" applyFont="1" applyFill="1" applyBorder="1" applyAlignment="1">
      <alignment horizontal="center" vertical="top"/>
    </xf>
    <xf numFmtId="49" fontId="3" fillId="0" borderId="3" xfId="0" applyNumberFormat="1" applyFont="1" applyFill="1" applyBorder="1" applyAlignment="1">
      <alignment horizontal="center" vertical="center"/>
    </xf>
    <xf numFmtId="164" fontId="3" fillId="0" borderId="3"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164" fontId="3" fillId="0" borderId="8" xfId="0" applyNumberFormat="1" applyFont="1" applyFill="1" applyBorder="1" applyAlignment="1">
      <alignment horizontal="center" vertical="center"/>
    </xf>
    <xf numFmtId="164" fontId="1" fillId="0" borderId="9"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xf>
    <xf numFmtId="164" fontId="3" fillId="0" borderId="9" xfId="0" applyNumberFormat="1" applyFont="1" applyFill="1" applyBorder="1" applyAlignment="1">
      <alignment horizontal="center" vertical="center"/>
    </xf>
    <xf numFmtId="0" fontId="6" fillId="0" borderId="2" xfId="0" applyFont="1" applyFill="1" applyBorder="1" applyAlignment="1">
      <alignment horizontal="center" vertical="top" wrapText="1"/>
    </xf>
    <xf numFmtId="0" fontId="6" fillId="0" borderId="3" xfId="0" applyFont="1" applyFill="1" applyBorder="1" applyAlignment="1">
      <alignment horizontal="left" vertical="center" wrapText="1"/>
    </xf>
    <xf numFmtId="49" fontId="6" fillId="0" borderId="3"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center"/>
    </xf>
    <xf numFmtId="49" fontId="5" fillId="0" borderId="3" xfId="0" applyNumberFormat="1" applyFont="1" applyFill="1" applyBorder="1" applyAlignment="1">
      <alignment horizontal="left" vertical="top" wrapText="1"/>
    </xf>
    <xf numFmtId="0" fontId="5" fillId="0" borderId="1" xfId="0" applyFont="1" applyFill="1" applyBorder="1" applyAlignment="1">
      <alignment horizontal="center" vertical="top" wrapText="1"/>
    </xf>
    <xf numFmtId="49" fontId="1" fillId="0" borderId="1" xfId="0" applyNumberFormat="1" applyFont="1" applyFill="1" applyBorder="1" applyAlignment="1">
      <alignment horizontal="center" vertical="center"/>
    </xf>
    <xf numFmtId="164" fontId="7" fillId="0" borderId="0" xfId="0" applyNumberFormat="1" applyFont="1" applyFill="1"/>
    <xf numFmtId="0" fontId="7" fillId="0" borderId="0" xfId="0" applyFont="1" applyFill="1"/>
    <xf numFmtId="14" fontId="6" fillId="0" borderId="1" xfId="0" applyNumberFormat="1" applyFont="1" applyFill="1" applyBorder="1" applyAlignment="1">
      <alignment horizontal="left" vertical="top" wrapText="1"/>
    </xf>
    <xf numFmtId="0" fontId="0" fillId="0" borderId="5" xfId="0" applyFill="1" applyBorder="1"/>
    <xf numFmtId="0" fontId="5" fillId="0" borderId="2" xfId="0" applyFont="1" applyFill="1" applyBorder="1" applyAlignment="1">
      <alignment horizontal="left" vertical="top" wrapText="1"/>
    </xf>
    <xf numFmtId="0" fontId="3" fillId="0" borderId="3" xfId="0" applyFont="1" applyFill="1" applyBorder="1" applyAlignment="1">
      <alignment horizontal="center" vertical="center"/>
    </xf>
    <xf numFmtId="0" fontId="6" fillId="0" borderId="3" xfId="0" applyFont="1" applyFill="1" applyBorder="1" applyAlignment="1">
      <alignment horizontal="left" vertical="top"/>
    </xf>
    <xf numFmtId="14" fontId="6" fillId="0" borderId="3" xfId="0" applyNumberFormat="1" applyFont="1" applyFill="1" applyBorder="1" applyAlignment="1">
      <alignment horizontal="left" vertical="top" wrapText="1"/>
    </xf>
    <xf numFmtId="164" fontId="1" fillId="0" borderId="0" xfId="0" applyNumberFormat="1" applyFont="1" applyFill="1" applyAlignment="1">
      <alignment horizontal="center"/>
    </xf>
    <xf numFmtId="164" fontId="1" fillId="0" borderId="0" xfId="0" applyNumberFormat="1" applyFont="1" applyFill="1" applyBorder="1" applyAlignment="1">
      <alignment horizontal="center"/>
    </xf>
    <xf numFmtId="0" fontId="1" fillId="0" borderId="0" xfId="0" applyFont="1" applyFill="1" applyBorder="1" applyAlignment="1"/>
    <xf numFmtId="0" fontId="1" fillId="0" borderId="0" xfId="0" applyFont="1" applyFill="1" applyBorder="1" applyAlignment="1">
      <alignment horizontal="left"/>
    </xf>
    <xf numFmtId="0" fontId="1" fillId="0" borderId="0" xfId="0" applyFont="1" applyFill="1" applyAlignment="1"/>
    <xf numFmtId="164" fontId="3" fillId="0" borderId="1" xfId="0" applyNumberFormat="1" applyFont="1" applyFill="1" applyBorder="1" applyAlignment="1">
      <alignment horizontal="center" vertical="center"/>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top"/>
    </xf>
    <xf numFmtId="0" fontId="6" fillId="2" borderId="1" xfId="0" applyFont="1" applyFill="1" applyBorder="1" applyAlignment="1">
      <alignment horizontal="center" vertical="top" wrapText="1"/>
    </xf>
    <xf numFmtId="0" fontId="6" fillId="2" borderId="1" xfId="0" applyFont="1" applyFill="1" applyBorder="1" applyAlignment="1">
      <alignment vertical="top" wrapText="1"/>
    </xf>
    <xf numFmtId="0" fontId="6" fillId="2" borderId="1" xfId="0" applyFont="1" applyFill="1" applyBorder="1" applyAlignment="1">
      <alignment vertical="top" wrapText="1" readingOrder="1"/>
    </xf>
    <xf numFmtId="49" fontId="3"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0" fontId="0" fillId="2" borderId="0" xfId="0" applyFill="1"/>
    <xf numFmtId="0" fontId="6" fillId="2" borderId="1" xfId="0" applyFont="1" applyFill="1" applyBorder="1" applyAlignment="1">
      <alignment horizontal="center" vertical="center"/>
    </xf>
    <xf numFmtId="14" fontId="6" fillId="2" borderId="1" xfId="0" applyNumberFormat="1" applyFont="1" applyFill="1" applyBorder="1" applyAlignment="1">
      <alignment horizontal="left" vertical="top" wrapText="1" readingOrder="1"/>
    </xf>
    <xf numFmtId="164" fontId="0" fillId="2" borderId="0" xfId="0" applyNumberFormat="1" applyFill="1"/>
    <xf numFmtId="0" fontId="6" fillId="2" borderId="7" xfId="0" applyFont="1" applyFill="1" applyBorder="1" applyAlignment="1">
      <alignment horizontal="left" vertical="top" wrapText="1"/>
    </xf>
    <xf numFmtId="0" fontId="6" fillId="2" borderId="2" xfId="0" applyFont="1" applyFill="1" applyBorder="1" applyAlignment="1">
      <alignment horizontal="center" vertical="center"/>
    </xf>
    <xf numFmtId="0" fontId="6" fillId="2" borderId="2" xfId="0" applyFont="1" applyFill="1" applyBorder="1" applyAlignment="1">
      <alignment horizontal="left" vertical="top" wrapText="1"/>
    </xf>
    <xf numFmtId="0" fontId="6" fillId="2" borderId="2" xfId="0" applyFont="1" applyFill="1" applyBorder="1" applyAlignment="1">
      <alignment horizontal="center" vertical="top" wrapText="1"/>
    </xf>
    <xf numFmtId="0" fontId="6" fillId="2" borderId="2" xfId="0" applyFont="1" applyFill="1" applyBorder="1" applyAlignment="1">
      <alignment horizontal="center" vertical="top"/>
    </xf>
    <xf numFmtId="164" fontId="4" fillId="2" borderId="0" xfId="0" applyNumberFormat="1" applyFont="1" applyFill="1"/>
    <xf numFmtId="164" fontId="3" fillId="0" borderId="1" xfId="0" applyNumberFormat="1" applyFont="1" applyFill="1" applyBorder="1" applyAlignment="1">
      <alignment horizontal="center" vertical="center"/>
    </xf>
    <xf numFmtId="0" fontId="3" fillId="3" borderId="0" xfId="0" applyFont="1" applyFill="1"/>
    <xf numFmtId="0" fontId="1" fillId="3" borderId="0" xfId="0" applyFont="1" applyFill="1" applyAlignment="1">
      <alignment horizontal="center"/>
    </xf>
    <xf numFmtId="0" fontId="3" fillId="3" borderId="1" xfId="0" applyFont="1" applyFill="1" applyBorder="1" applyAlignment="1">
      <alignment horizont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164" fontId="3" fillId="3" borderId="1" xfId="0" applyNumberFormat="1" applyFont="1" applyFill="1" applyBorder="1" applyAlignment="1">
      <alignment horizontal="center" vertical="center"/>
    </xf>
    <xf numFmtId="164" fontId="1" fillId="3" borderId="1" xfId="0" applyNumberFormat="1" applyFont="1" applyFill="1" applyBorder="1" applyAlignment="1">
      <alignment horizontal="center" vertical="center"/>
    </xf>
    <xf numFmtId="164" fontId="3" fillId="3" borderId="3" xfId="0" applyNumberFormat="1" applyFont="1" applyFill="1" applyBorder="1" applyAlignment="1">
      <alignment horizontal="center" vertical="center"/>
    </xf>
    <xf numFmtId="164" fontId="1" fillId="3" borderId="0" xfId="0" applyNumberFormat="1" applyFont="1" applyFill="1" applyAlignment="1">
      <alignment horizontal="center"/>
    </xf>
    <xf numFmtId="0" fontId="1" fillId="3" borderId="0" xfId="0" applyFont="1" applyFill="1" applyBorder="1" applyAlignment="1"/>
    <xf numFmtId="164" fontId="1" fillId="3" borderId="0" xfId="0" applyNumberFormat="1" applyFont="1" applyFill="1" applyBorder="1" applyAlignment="1"/>
    <xf numFmtId="0" fontId="0" fillId="3" borderId="0" xfId="0" applyFill="1"/>
    <xf numFmtId="0" fontId="6" fillId="3" borderId="1" xfId="0" applyFont="1" applyFill="1" applyBorder="1" applyAlignment="1">
      <alignment horizontal="left" vertical="top" wrapText="1"/>
    </xf>
    <xf numFmtId="0" fontId="6" fillId="3" borderId="3" xfId="0" applyFont="1" applyFill="1" applyBorder="1" applyAlignment="1">
      <alignment horizontal="center" vertical="center"/>
    </xf>
    <xf numFmtId="0" fontId="6" fillId="3" borderId="3" xfId="0" applyFont="1" applyFill="1" applyBorder="1" applyAlignment="1">
      <alignment horizontal="left" vertical="center" wrapText="1"/>
    </xf>
    <xf numFmtId="0" fontId="6" fillId="3" borderId="3" xfId="0" applyNumberFormat="1" applyFont="1" applyFill="1" applyBorder="1" applyAlignment="1" applyProtection="1">
      <alignment horizontal="left" vertical="center" wrapText="1" shrinkToFit="1"/>
      <protection locked="0"/>
    </xf>
    <xf numFmtId="0" fontId="5" fillId="3" borderId="3" xfId="0" applyFont="1" applyFill="1" applyBorder="1" applyAlignment="1">
      <alignment horizontal="left" vertical="top" wrapText="1"/>
    </xf>
    <xf numFmtId="0" fontId="6" fillId="3" borderId="3" xfId="0" applyNumberFormat="1" applyFont="1" applyFill="1" applyBorder="1" applyAlignment="1" applyProtection="1">
      <alignment horizontal="left" vertical="top" wrapText="1" shrinkToFit="1"/>
      <protection locked="0"/>
    </xf>
    <xf numFmtId="49" fontId="3" fillId="3" borderId="1" xfId="0" applyNumberFormat="1" applyFont="1" applyFill="1" applyBorder="1" applyAlignment="1">
      <alignment horizontal="center" vertical="center"/>
    </xf>
    <xf numFmtId="164" fontId="4" fillId="3" borderId="0" xfId="0" applyNumberFormat="1" applyFont="1" applyFill="1"/>
    <xf numFmtId="164" fontId="0" fillId="3" borderId="0" xfId="0" applyNumberFormat="1" applyFill="1"/>
    <xf numFmtId="0" fontId="6" fillId="3" borderId="3" xfId="0" applyFont="1" applyFill="1" applyBorder="1" applyAlignment="1">
      <alignment horizontal="left" vertical="top" wrapText="1"/>
    </xf>
    <xf numFmtId="0" fontId="6" fillId="3" borderId="3" xfId="0" applyFont="1" applyFill="1" applyBorder="1" applyAlignment="1">
      <alignment horizontal="center" vertical="center" wrapText="1"/>
    </xf>
    <xf numFmtId="14" fontId="6" fillId="3" borderId="3" xfId="0" applyNumberFormat="1" applyFont="1" applyFill="1" applyBorder="1" applyAlignment="1">
      <alignment horizontal="left" vertical="top" wrapText="1"/>
    </xf>
    <xf numFmtId="49" fontId="3" fillId="3" borderId="3" xfId="0" applyNumberFormat="1" applyFont="1" applyFill="1" applyBorder="1" applyAlignment="1">
      <alignment horizontal="center" vertical="center"/>
    </xf>
    <xf numFmtId="0" fontId="1" fillId="0" borderId="0" xfId="0" applyFont="1" applyFill="1" applyBorder="1" applyAlignment="1">
      <alignment horizontal="center"/>
    </xf>
    <xf numFmtId="0" fontId="1" fillId="0" borderId="0" xfId="0" applyFont="1" applyFill="1" applyBorder="1" applyAlignment="1">
      <alignment horizontal="left"/>
    </xf>
    <xf numFmtId="0" fontId="1" fillId="0" borderId="5" xfId="0" applyFont="1" applyFill="1" applyBorder="1" applyAlignment="1">
      <alignment horizontal="center" wrapText="1"/>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0" xfId="0" applyFont="1" applyFill="1" applyAlignment="1">
      <alignment horizontal="center"/>
    </xf>
    <xf numFmtId="164"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164" fontId="3" fillId="3"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6" fillId="0" borderId="3" xfId="0" applyFont="1" applyFill="1" applyBorder="1" applyAlignment="1">
      <alignment horizontal="justify" vertical="top" wrapText="1"/>
    </xf>
    <xf numFmtId="0" fontId="6" fillId="0" borderId="2" xfId="0" applyFont="1" applyFill="1" applyBorder="1" applyAlignment="1">
      <alignment horizontal="justify" vertical="top" wrapText="1"/>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3" xfId="0" applyFont="1" applyFill="1" applyBorder="1" applyAlignment="1">
      <alignment horizontal="left" vertical="top"/>
    </xf>
    <xf numFmtId="0" fontId="6" fillId="0" borderId="4" xfId="0" applyFont="1" applyFill="1" applyBorder="1" applyAlignment="1">
      <alignment horizontal="left" vertical="top"/>
    </xf>
    <xf numFmtId="0" fontId="6" fillId="0" borderId="3" xfId="0" applyFont="1" applyFill="1" applyBorder="1" applyAlignment="1">
      <alignment horizontal="justify" vertical="top"/>
    </xf>
    <xf numFmtId="0" fontId="6" fillId="0" borderId="2" xfId="0" applyFont="1" applyFill="1" applyBorder="1" applyAlignment="1">
      <alignment horizontal="justify" vertical="top"/>
    </xf>
    <xf numFmtId="0" fontId="1" fillId="0" borderId="0" xfId="0" applyFont="1" applyFill="1" applyAlignment="1">
      <alignment horizontal="left" vertical="top" wrapText="1"/>
    </xf>
    <xf numFmtId="0" fontId="2" fillId="0" borderId="1" xfId="0" applyFont="1" applyFill="1" applyBorder="1" applyAlignment="1">
      <alignment horizontal="center"/>
    </xf>
    <xf numFmtId="0" fontId="3" fillId="0" borderId="1" xfId="0" applyFont="1" applyFill="1" applyBorder="1" applyAlignment="1">
      <alignment horizontal="center"/>
    </xf>
    <xf numFmtId="0" fontId="3" fillId="0" borderId="2" xfId="0" applyFont="1" applyFill="1" applyBorder="1" applyAlignment="1">
      <alignment horizontal="center" vertical="top"/>
    </xf>
    <xf numFmtId="0" fontId="3" fillId="0" borderId="1" xfId="0" applyFont="1" applyFill="1" applyBorder="1" applyAlignment="1">
      <alignment horizontal="center" vertical="center" wrapText="1"/>
    </xf>
    <xf numFmtId="0" fontId="6" fillId="0" borderId="4" xfId="0" applyFont="1" applyFill="1" applyBorder="1" applyAlignment="1">
      <alignment vertical="center"/>
    </xf>
    <xf numFmtId="0" fontId="6" fillId="0" borderId="2" xfId="0" applyFont="1" applyFill="1" applyBorder="1" applyAlignment="1">
      <alignment horizontal="center" vertical="top" wrapText="1"/>
    </xf>
    <xf numFmtId="49" fontId="6" fillId="0" borderId="3" xfId="0" applyNumberFormat="1" applyFont="1" applyFill="1" applyBorder="1" applyAlignment="1">
      <alignment horizontal="justify" vertical="top" wrapText="1" readingOrder="1"/>
    </xf>
    <xf numFmtId="49" fontId="6" fillId="0" borderId="2" xfId="0" applyNumberFormat="1" applyFont="1" applyFill="1" applyBorder="1" applyAlignment="1">
      <alignment horizontal="justify" vertical="top" wrapText="1" readingOrder="1"/>
    </xf>
    <xf numFmtId="49" fontId="6" fillId="0" borderId="3" xfId="0" applyNumberFormat="1" applyFont="1" applyFill="1" applyBorder="1" applyAlignment="1">
      <alignment horizontal="left" vertical="top" wrapText="1" readingOrder="1"/>
    </xf>
    <xf numFmtId="49" fontId="6" fillId="0" borderId="4" xfId="0" applyNumberFormat="1" applyFont="1" applyFill="1" applyBorder="1" applyAlignment="1">
      <alignment horizontal="left" vertical="top" wrapText="1" readingOrder="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6"/>
  <sheetViews>
    <sheetView tabSelected="1" topLeftCell="A19" zoomScale="110" zoomScaleNormal="110" workbookViewId="0">
      <selection activeCell="Q55" sqref="Q55:Q56"/>
    </sheetView>
  </sheetViews>
  <sheetFormatPr defaultRowHeight="15" x14ac:dyDescent="0.25"/>
  <cols>
    <col min="1" max="1" width="27.42578125" style="8" customWidth="1"/>
    <col min="2" max="2" width="7.85546875" style="8" customWidth="1"/>
    <col min="3" max="3" width="14.42578125" style="8" customWidth="1"/>
    <col min="4" max="5" width="9.140625" style="8"/>
    <col min="6" max="6" width="14.5703125" style="8" customWidth="1"/>
    <col min="7" max="8" width="9.140625" style="8"/>
    <col min="9" max="9" width="42.140625" style="8" customWidth="1"/>
    <col min="10" max="13" width="9.140625" style="8"/>
    <col min="14" max="14" width="9.140625" style="96"/>
    <col min="15" max="15" width="9.140625" style="8"/>
    <col min="16" max="16" width="9" style="8"/>
    <col min="17" max="17" width="9.85546875" style="8" customWidth="1"/>
    <col min="18" max="18" width="9.28515625" style="8" customWidth="1"/>
    <col min="19" max="19" width="10.42578125" style="8" customWidth="1"/>
    <col min="20" max="16384" width="9.140625" style="8"/>
  </cols>
  <sheetData>
    <row r="1" spans="1:21" x14ac:dyDescent="0.25">
      <c r="A1" s="6"/>
      <c r="B1" s="6"/>
      <c r="C1" s="6"/>
      <c r="D1" s="6"/>
      <c r="E1" s="6"/>
      <c r="F1" s="6"/>
      <c r="G1" s="6"/>
      <c r="H1" s="6"/>
      <c r="I1" s="6"/>
      <c r="J1" s="6"/>
      <c r="K1" s="6"/>
      <c r="L1" s="6"/>
      <c r="M1" s="6"/>
      <c r="N1" s="85"/>
      <c r="O1" s="6"/>
      <c r="P1" s="7"/>
      <c r="Q1" s="7"/>
      <c r="R1" s="7"/>
      <c r="S1" s="6"/>
    </row>
    <row r="2" spans="1:21" x14ac:dyDescent="0.25">
      <c r="A2" s="9"/>
      <c r="B2" s="9"/>
      <c r="C2" s="9"/>
      <c r="D2" s="9"/>
      <c r="E2" s="9"/>
      <c r="F2" s="9"/>
      <c r="G2" s="9"/>
      <c r="H2" s="9"/>
      <c r="I2" s="9"/>
      <c r="J2" s="9"/>
      <c r="K2" s="9"/>
      <c r="L2" s="132" t="s">
        <v>128</v>
      </c>
      <c r="M2" s="132"/>
      <c r="N2" s="132"/>
      <c r="O2" s="132"/>
      <c r="P2" s="132"/>
      <c r="Q2" s="132"/>
      <c r="R2" s="132"/>
      <c r="S2" s="132"/>
    </row>
    <row r="3" spans="1:21" x14ac:dyDescent="0.25">
      <c r="A3" s="9"/>
      <c r="B3" s="9"/>
      <c r="C3" s="9"/>
      <c r="D3" s="9"/>
      <c r="E3" s="9"/>
      <c r="F3" s="9"/>
      <c r="G3" s="9"/>
      <c r="H3" s="9"/>
      <c r="I3" s="9"/>
      <c r="J3" s="9"/>
      <c r="K3" s="9"/>
      <c r="L3" s="132"/>
      <c r="M3" s="132"/>
      <c r="N3" s="132"/>
      <c r="O3" s="132"/>
      <c r="P3" s="132"/>
      <c r="Q3" s="132"/>
      <c r="R3" s="132"/>
      <c r="S3" s="132"/>
    </row>
    <row r="4" spans="1:21" x14ac:dyDescent="0.25">
      <c r="A4" s="9"/>
      <c r="B4" s="9"/>
      <c r="C4" s="9"/>
      <c r="D4" s="9"/>
      <c r="E4" s="9"/>
      <c r="F4" s="9"/>
      <c r="G4" s="9"/>
      <c r="H4" s="9"/>
      <c r="I4" s="9"/>
      <c r="J4" s="9"/>
      <c r="K4" s="9"/>
      <c r="L4" s="9"/>
      <c r="M4" s="9"/>
      <c r="N4" s="86"/>
      <c r="O4" s="9"/>
      <c r="P4" s="10"/>
      <c r="Q4" s="10"/>
      <c r="R4" s="10"/>
      <c r="S4" s="9"/>
    </row>
    <row r="5" spans="1:21" x14ac:dyDescent="0.25">
      <c r="A5" s="133" t="s">
        <v>160</v>
      </c>
      <c r="B5" s="133"/>
      <c r="C5" s="133"/>
      <c r="D5" s="133"/>
      <c r="E5" s="133"/>
      <c r="F5" s="133"/>
      <c r="G5" s="133"/>
      <c r="H5" s="133"/>
      <c r="I5" s="133"/>
      <c r="J5" s="133"/>
      <c r="K5" s="133"/>
      <c r="L5" s="133"/>
      <c r="M5" s="133"/>
      <c r="N5" s="133"/>
      <c r="O5" s="133"/>
      <c r="P5" s="133"/>
      <c r="Q5" s="133"/>
      <c r="R5" s="133"/>
      <c r="S5" s="133"/>
    </row>
    <row r="6" spans="1:21" x14ac:dyDescent="0.25">
      <c r="A6" s="134" t="s">
        <v>129</v>
      </c>
      <c r="B6" s="134"/>
      <c r="C6" s="134"/>
      <c r="D6" s="134"/>
      <c r="E6" s="134"/>
      <c r="F6" s="134"/>
      <c r="G6" s="134"/>
      <c r="H6" s="134"/>
      <c r="I6" s="134"/>
      <c r="J6" s="134"/>
      <c r="K6" s="134"/>
      <c r="L6" s="134"/>
      <c r="M6" s="134"/>
      <c r="N6" s="134"/>
      <c r="O6" s="134"/>
      <c r="P6" s="134"/>
      <c r="Q6" s="134"/>
      <c r="R6" s="134"/>
      <c r="S6" s="134"/>
    </row>
    <row r="7" spans="1:21" x14ac:dyDescent="0.25">
      <c r="A7" s="135" t="s">
        <v>0</v>
      </c>
      <c r="B7" s="135"/>
      <c r="C7" s="135"/>
      <c r="D7" s="135"/>
      <c r="E7" s="135"/>
      <c r="F7" s="135"/>
      <c r="G7" s="135"/>
      <c r="H7" s="135"/>
      <c r="I7" s="135"/>
      <c r="J7" s="135"/>
      <c r="K7" s="135"/>
      <c r="L7" s="135"/>
      <c r="M7" s="135"/>
      <c r="N7" s="135"/>
      <c r="O7" s="135"/>
      <c r="P7" s="135"/>
      <c r="Q7" s="135"/>
      <c r="R7" s="135"/>
      <c r="S7" s="135"/>
    </row>
    <row r="8" spans="1:21" ht="24" customHeight="1" x14ac:dyDescent="0.25">
      <c r="A8" s="11"/>
      <c r="B8" s="11"/>
      <c r="C8" s="11"/>
      <c r="D8" s="11"/>
      <c r="E8" s="11"/>
      <c r="F8" s="11"/>
      <c r="G8" s="11"/>
      <c r="H8" s="11"/>
      <c r="I8" s="11"/>
      <c r="J8" s="11"/>
      <c r="K8" s="11"/>
      <c r="L8" s="11"/>
      <c r="M8" s="11"/>
      <c r="N8" s="87"/>
      <c r="O8" s="11"/>
      <c r="P8" s="11"/>
      <c r="Q8" s="11"/>
      <c r="R8" s="134" t="s">
        <v>1</v>
      </c>
      <c r="S8" s="134"/>
    </row>
    <row r="9" spans="1:21" ht="18.75" customHeight="1" x14ac:dyDescent="0.25">
      <c r="A9" s="136" t="s">
        <v>2</v>
      </c>
      <c r="B9" s="136" t="s">
        <v>3</v>
      </c>
      <c r="C9" s="136" t="s">
        <v>4</v>
      </c>
      <c r="D9" s="136"/>
      <c r="E9" s="136"/>
      <c r="F9" s="136"/>
      <c r="G9" s="136"/>
      <c r="H9" s="136"/>
      <c r="I9" s="136"/>
      <c r="J9" s="136"/>
      <c r="K9" s="136"/>
      <c r="L9" s="136" t="s">
        <v>5</v>
      </c>
      <c r="M9" s="136"/>
      <c r="N9" s="117" t="s">
        <v>6</v>
      </c>
      <c r="O9" s="117"/>
      <c r="P9" s="117"/>
      <c r="Q9" s="117"/>
      <c r="R9" s="117"/>
      <c r="S9" s="117"/>
    </row>
    <row r="10" spans="1:21" ht="18" customHeight="1" x14ac:dyDescent="0.25">
      <c r="A10" s="136"/>
      <c r="B10" s="136"/>
      <c r="C10" s="136" t="s">
        <v>7</v>
      </c>
      <c r="D10" s="136"/>
      <c r="E10" s="136"/>
      <c r="F10" s="136" t="s">
        <v>8</v>
      </c>
      <c r="G10" s="136"/>
      <c r="H10" s="136"/>
      <c r="I10" s="136" t="s">
        <v>9</v>
      </c>
      <c r="J10" s="136"/>
      <c r="K10" s="136"/>
      <c r="L10" s="136"/>
      <c r="M10" s="136"/>
      <c r="N10" s="117" t="s">
        <v>172</v>
      </c>
      <c r="O10" s="117"/>
      <c r="P10" s="136" t="s">
        <v>173</v>
      </c>
      <c r="Q10" s="136" t="s">
        <v>174</v>
      </c>
      <c r="R10" s="117" t="s">
        <v>10</v>
      </c>
      <c r="S10" s="117"/>
    </row>
    <row r="11" spans="1:21" ht="67.5" x14ac:dyDescent="0.25">
      <c r="A11" s="136"/>
      <c r="B11" s="136"/>
      <c r="C11" s="12" t="s">
        <v>11</v>
      </c>
      <c r="D11" s="12" t="s">
        <v>12</v>
      </c>
      <c r="E11" s="12" t="s">
        <v>13</v>
      </c>
      <c r="F11" s="12" t="s">
        <v>11</v>
      </c>
      <c r="G11" s="12" t="s">
        <v>12</v>
      </c>
      <c r="H11" s="12" t="s">
        <v>13</v>
      </c>
      <c r="I11" s="12" t="s">
        <v>11</v>
      </c>
      <c r="J11" s="12" t="s">
        <v>12</v>
      </c>
      <c r="K11" s="12" t="s">
        <v>13</v>
      </c>
      <c r="L11" s="12" t="s">
        <v>14</v>
      </c>
      <c r="M11" s="12" t="s">
        <v>15</v>
      </c>
      <c r="N11" s="88" t="s">
        <v>16</v>
      </c>
      <c r="O11" s="12" t="s">
        <v>17</v>
      </c>
      <c r="P11" s="136"/>
      <c r="Q11" s="136"/>
      <c r="R11" s="13" t="s">
        <v>175</v>
      </c>
      <c r="S11" s="13" t="s">
        <v>176</v>
      </c>
    </row>
    <row r="12" spans="1:21" x14ac:dyDescent="0.25">
      <c r="A12" s="13">
        <v>1</v>
      </c>
      <c r="B12" s="13">
        <v>2</v>
      </c>
      <c r="C12" s="13">
        <v>3</v>
      </c>
      <c r="D12" s="13">
        <v>4</v>
      </c>
      <c r="E12" s="13">
        <v>5</v>
      </c>
      <c r="F12" s="13">
        <v>6</v>
      </c>
      <c r="G12" s="13">
        <v>7</v>
      </c>
      <c r="H12" s="13">
        <v>8</v>
      </c>
      <c r="I12" s="13">
        <v>9</v>
      </c>
      <c r="J12" s="13">
        <v>10</v>
      </c>
      <c r="K12" s="13">
        <v>11</v>
      </c>
      <c r="L12" s="13">
        <v>12</v>
      </c>
      <c r="M12" s="13">
        <v>13</v>
      </c>
      <c r="N12" s="89">
        <v>14</v>
      </c>
      <c r="O12" s="13">
        <v>15</v>
      </c>
      <c r="P12" s="13">
        <v>16</v>
      </c>
      <c r="Q12" s="13">
        <v>17</v>
      </c>
      <c r="R12" s="13">
        <v>18</v>
      </c>
      <c r="S12" s="13">
        <v>19</v>
      </c>
    </row>
    <row r="13" spans="1:21" ht="42" x14ac:dyDescent="0.25">
      <c r="A13" s="2" t="s">
        <v>18</v>
      </c>
      <c r="B13" s="3">
        <v>6500</v>
      </c>
      <c r="C13" s="3" t="s">
        <v>19</v>
      </c>
      <c r="D13" s="3" t="s">
        <v>19</v>
      </c>
      <c r="E13" s="3" t="s">
        <v>19</v>
      </c>
      <c r="F13" s="3" t="s">
        <v>19</v>
      </c>
      <c r="G13" s="3" t="s">
        <v>19</v>
      </c>
      <c r="H13" s="3" t="s">
        <v>19</v>
      </c>
      <c r="I13" s="3" t="s">
        <v>19</v>
      </c>
      <c r="J13" s="3" t="s">
        <v>19</v>
      </c>
      <c r="K13" s="3" t="s">
        <v>19</v>
      </c>
      <c r="L13" s="13" t="s">
        <v>19</v>
      </c>
      <c r="M13" s="13" t="s">
        <v>19</v>
      </c>
      <c r="N13" s="90">
        <f>N14+N31+N40+N45+N50</f>
        <v>48038.000000000007</v>
      </c>
      <c r="O13" s="1">
        <f t="shared" ref="O13:P13" si="0">O14+O31+O40+O45+O50</f>
        <v>46922</v>
      </c>
      <c r="P13" s="1">
        <f t="shared" si="0"/>
        <v>49004.6</v>
      </c>
      <c r="Q13" s="1">
        <f>Q14+Q31+Q40+Q45+Q50+Q54</f>
        <v>27545.1</v>
      </c>
      <c r="R13" s="1">
        <f>R14+R31+R40+R45+R50+R54</f>
        <v>27690</v>
      </c>
      <c r="S13" s="84">
        <f>S14+S31+S40+S45+S50+S54</f>
        <v>27690</v>
      </c>
      <c r="T13" s="14"/>
    </row>
    <row r="14" spans="1:21" ht="63" x14ac:dyDescent="0.25">
      <c r="A14" s="2" t="s">
        <v>20</v>
      </c>
      <c r="B14" s="3">
        <v>6501</v>
      </c>
      <c r="C14" s="3" t="s">
        <v>19</v>
      </c>
      <c r="D14" s="3" t="s">
        <v>19</v>
      </c>
      <c r="E14" s="3" t="s">
        <v>19</v>
      </c>
      <c r="F14" s="3" t="s">
        <v>19</v>
      </c>
      <c r="G14" s="3" t="s">
        <v>19</v>
      </c>
      <c r="H14" s="3" t="s">
        <v>19</v>
      </c>
      <c r="I14" s="3" t="s">
        <v>19</v>
      </c>
      <c r="J14" s="3" t="s">
        <v>19</v>
      </c>
      <c r="K14" s="3" t="s">
        <v>19</v>
      </c>
      <c r="L14" s="13" t="s">
        <v>19</v>
      </c>
      <c r="M14" s="13" t="s">
        <v>19</v>
      </c>
      <c r="N14" s="90">
        <f>N15+N23</f>
        <v>24874.300000000003</v>
      </c>
      <c r="O14" s="1">
        <f t="shared" ref="O14:P14" si="1">O15+O23</f>
        <v>23842.400000000001</v>
      </c>
      <c r="P14" s="1">
        <f t="shared" si="1"/>
        <v>27974.799999999996</v>
      </c>
      <c r="Q14" s="1">
        <f>Q15+Q23+Q30</f>
        <v>14082.099999999999</v>
      </c>
      <c r="R14" s="1">
        <f t="shared" ref="Q14:S14" si="2">R15+R23+R30</f>
        <v>13077.099999999999</v>
      </c>
      <c r="S14" s="1">
        <f t="shared" si="2"/>
        <v>13077.099999999999</v>
      </c>
    </row>
    <row r="15" spans="1:21" ht="52.5" x14ac:dyDescent="0.25">
      <c r="A15" s="2" t="s">
        <v>21</v>
      </c>
      <c r="B15" s="3">
        <v>6502</v>
      </c>
      <c r="C15" s="3" t="s">
        <v>19</v>
      </c>
      <c r="D15" s="3" t="s">
        <v>19</v>
      </c>
      <c r="E15" s="3" t="s">
        <v>19</v>
      </c>
      <c r="F15" s="3" t="s">
        <v>19</v>
      </c>
      <c r="G15" s="3" t="s">
        <v>19</v>
      </c>
      <c r="H15" s="3" t="s">
        <v>19</v>
      </c>
      <c r="I15" s="3" t="s">
        <v>19</v>
      </c>
      <c r="J15" s="3" t="s">
        <v>19</v>
      </c>
      <c r="K15" s="3" t="s">
        <v>19</v>
      </c>
      <c r="L15" s="13" t="s">
        <v>19</v>
      </c>
      <c r="M15" s="13" t="s">
        <v>19</v>
      </c>
      <c r="N15" s="90">
        <f>N16+N17+N19+N20+N21+N22+N18</f>
        <v>5537.9</v>
      </c>
      <c r="O15" s="66">
        <f t="shared" ref="O15:S15" si="3">O16+O17+O19+O20+O21+O22+O18</f>
        <v>5503.7999999999993</v>
      </c>
      <c r="P15" s="66">
        <f t="shared" si="3"/>
        <v>6459.8</v>
      </c>
      <c r="Q15" s="66">
        <f>Q16+Q17+Q19+Q20+Q21+Q22+Q18</f>
        <v>11639.8</v>
      </c>
      <c r="R15" s="66">
        <f t="shared" si="3"/>
        <v>10560.8</v>
      </c>
      <c r="S15" s="66">
        <f t="shared" si="3"/>
        <v>10560.8</v>
      </c>
    </row>
    <row r="16" spans="1:21" ht="115.5" x14ac:dyDescent="0.25">
      <c r="A16" s="15" t="s">
        <v>22</v>
      </c>
      <c r="B16" s="16">
        <v>6505</v>
      </c>
      <c r="C16" s="15" t="s">
        <v>23</v>
      </c>
      <c r="D16" s="17" t="s">
        <v>24</v>
      </c>
      <c r="E16" s="17" t="s">
        <v>25</v>
      </c>
      <c r="F16" s="18"/>
      <c r="G16" s="18"/>
      <c r="H16" s="18"/>
      <c r="I16" s="19" t="s">
        <v>177</v>
      </c>
      <c r="J16" s="17"/>
      <c r="K16" s="17" t="s">
        <v>178</v>
      </c>
      <c r="L16" s="20" t="s">
        <v>26</v>
      </c>
      <c r="M16" s="20" t="s">
        <v>27</v>
      </c>
      <c r="N16" s="90">
        <v>108.9</v>
      </c>
      <c r="O16" s="1">
        <v>108.9</v>
      </c>
      <c r="P16" s="1">
        <v>103</v>
      </c>
      <c r="Q16" s="1">
        <v>99</v>
      </c>
      <c r="R16" s="1">
        <v>99</v>
      </c>
      <c r="S16" s="1">
        <v>99</v>
      </c>
      <c r="T16" s="21"/>
      <c r="U16" s="14"/>
    </row>
    <row r="17" spans="1:25" ht="307.5" customHeight="1" x14ac:dyDescent="0.25">
      <c r="A17" s="22" t="s">
        <v>153</v>
      </c>
      <c r="B17" s="16">
        <v>6506</v>
      </c>
      <c r="C17" s="15" t="s">
        <v>23</v>
      </c>
      <c r="D17" s="17" t="s">
        <v>152</v>
      </c>
      <c r="E17" s="17" t="s">
        <v>25</v>
      </c>
      <c r="F17" s="18"/>
      <c r="G17" s="18"/>
      <c r="H17" s="18"/>
      <c r="I17" s="19" t="s">
        <v>177</v>
      </c>
      <c r="J17" s="17"/>
      <c r="K17" s="17" t="s">
        <v>178</v>
      </c>
      <c r="L17" s="20" t="s">
        <v>39</v>
      </c>
      <c r="M17" s="20" t="s">
        <v>49</v>
      </c>
      <c r="N17" s="90">
        <v>622.29999999999995</v>
      </c>
      <c r="O17" s="1">
        <v>622.29999999999995</v>
      </c>
      <c r="P17" s="1">
        <v>208.4</v>
      </c>
      <c r="Q17" s="1">
        <v>40.5</v>
      </c>
      <c r="R17" s="1">
        <v>60.5</v>
      </c>
      <c r="S17" s="1">
        <v>60.5</v>
      </c>
      <c r="T17" s="21"/>
      <c r="U17" s="14"/>
    </row>
    <row r="18" spans="1:25" s="96" customFormat="1" ht="115.5" x14ac:dyDescent="0.25">
      <c r="A18" s="97" t="s">
        <v>182</v>
      </c>
      <c r="B18" s="98">
        <v>6508</v>
      </c>
      <c r="C18" s="99" t="s">
        <v>19</v>
      </c>
      <c r="D18" s="100" t="s">
        <v>19</v>
      </c>
      <c r="E18" s="100" t="s">
        <v>19</v>
      </c>
      <c r="F18" s="98" t="s">
        <v>19</v>
      </c>
      <c r="G18" s="98" t="s">
        <v>19</v>
      </c>
      <c r="H18" s="98" t="s">
        <v>19</v>
      </c>
      <c r="I18" s="101" t="s">
        <v>177</v>
      </c>
      <c r="J18" s="102"/>
      <c r="K18" s="102" t="s">
        <v>178</v>
      </c>
      <c r="L18" s="103" t="s">
        <v>114</v>
      </c>
      <c r="M18" s="103" t="s">
        <v>26</v>
      </c>
      <c r="N18" s="90">
        <v>0</v>
      </c>
      <c r="O18" s="90">
        <v>0</v>
      </c>
      <c r="P18" s="90">
        <v>0</v>
      </c>
      <c r="Q18" s="90">
        <v>7997.9</v>
      </c>
      <c r="R18" s="90">
        <v>7997.9</v>
      </c>
      <c r="S18" s="90">
        <v>7997.9</v>
      </c>
      <c r="T18" s="104"/>
      <c r="U18" s="105"/>
    </row>
    <row r="19" spans="1:25" ht="157.5" x14ac:dyDescent="0.25">
      <c r="A19" s="23" t="s">
        <v>30</v>
      </c>
      <c r="B19" s="3">
        <v>6509</v>
      </c>
      <c r="C19" s="24" t="s">
        <v>23</v>
      </c>
      <c r="D19" s="24" t="s">
        <v>31</v>
      </c>
      <c r="E19" s="24" t="s">
        <v>25</v>
      </c>
      <c r="F19" s="24" t="s">
        <v>32</v>
      </c>
      <c r="G19" s="24" t="s">
        <v>33</v>
      </c>
      <c r="H19" s="24" t="s">
        <v>34</v>
      </c>
      <c r="I19" s="25" t="s">
        <v>180</v>
      </c>
      <c r="J19" s="24" t="s">
        <v>170</v>
      </c>
      <c r="K19" s="24" t="s">
        <v>179</v>
      </c>
      <c r="L19" s="20" t="s">
        <v>35</v>
      </c>
      <c r="M19" s="20" t="s">
        <v>26</v>
      </c>
      <c r="N19" s="90">
        <v>877.8</v>
      </c>
      <c r="O19" s="1">
        <v>870.4</v>
      </c>
      <c r="P19" s="1">
        <v>915.5</v>
      </c>
      <c r="Q19" s="1">
        <v>860.4</v>
      </c>
      <c r="R19" s="1">
        <v>860.4</v>
      </c>
      <c r="S19" s="1">
        <v>860.4</v>
      </c>
      <c r="T19" s="14"/>
      <c r="U19" s="14"/>
    </row>
    <row r="20" spans="1:25" ht="115.5" x14ac:dyDescent="0.25">
      <c r="A20" s="2" t="s">
        <v>154</v>
      </c>
      <c r="B20" s="26">
        <v>6510</v>
      </c>
      <c r="C20" s="27" t="s">
        <v>23</v>
      </c>
      <c r="D20" s="27" t="s">
        <v>155</v>
      </c>
      <c r="E20" s="27" t="s">
        <v>25</v>
      </c>
      <c r="F20" s="27" t="s">
        <v>32</v>
      </c>
      <c r="G20" s="27" t="s">
        <v>33</v>
      </c>
      <c r="H20" s="27" t="s">
        <v>34</v>
      </c>
      <c r="I20" s="28" t="s">
        <v>181</v>
      </c>
      <c r="J20" s="27" t="s">
        <v>169</v>
      </c>
      <c r="K20" s="27" t="s">
        <v>178</v>
      </c>
      <c r="L20" s="29" t="s">
        <v>35</v>
      </c>
      <c r="M20" s="20" t="s">
        <v>36</v>
      </c>
      <c r="N20" s="90">
        <v>52.6</v>
      </c>
      <c r="O20" s="1">
        <v>52.6</v>
      </c>
      <c r="P20" s="1">
        <v>597.70000000000005</v>
      </c>
      <c r="Q20" s="1">
        <v>60</v>
      </c>
      <c r="R20" s="1">
        <v>60</v>
      </c>
      <c r="S20" s="1">
        <v>60</v>
      </c>
      <c r="U20" s="14"/>
    </row>
    <row r="21" spans="1:25" ht="115.5" x14ac:dyDescent="0.25">
      <c r="A21" s="2" t="s">
        <v>37</v>
      </c>
      <c r="B21" s="3">
        <v>6513</v>
      </c>
      <c r="C21" s="30" t="s">
        <v>23</v>
      </c>
      <c r="D21" s="31" t="s">
        <v>38</v>
      </c>
      <c r="E21" s="30" t="s">
        <v>25</v>
      </c>
      <c r="F21" s="32"/>
      <c r="G21" s="32"/>
      <c r="H21" s="32"/>
      <c r="I21" s="30" t="s">
        <v>177</v>
      </c>
      <c r="J21" s="30"/>
      <c r="K21" s="33" t="s">
        <v>178</v>
      </c>
      <c r="L21" s="20" t="s">
        <v>29</v>
      </c>
      <c r="M21" s="20" t="s">
        <v>39</v>
      </c>
      <c r="N21" s="90">
        <v>3831.3</v>
      </c>
      <c r="O21" s="1">
        <v>3804.6</v>
      </c>
      <c r="P21" s="1">
        <v>4635.2</v>
      </c>
      <c r="Q21" s="1">
        <v>2582</v>
      </c>
      <c r="R21" s="1">
        <v>1483</v>
      </c>
      <c r="S21" s="1">
        <v>1483</v>
      </c>
      <c r="T21" s="14"/>
      <c r="U21" s="14"/>
      <c r="V21" s="14"/>
      <c r="W21" s="14"/>
      <c r="X21" s="14"/>
      <c r="Y21" s="14"/>
    </row>
    <row r="22" spans="1:25" ht="115.5" x14ac:dyDescent="0.25">
      <c r="A22" s="2" t="s">
        <v>161</v>
      </c>
      <c r="B22" s="3" t="s">
        <v>162</v>
      </c>
      <c r="C22" s="30" t="s">
        <v>163</v>
      </c>
      <c r="D22" s="31" t="s">
        <v>164</v>
      </c>
      <c r="E22" s="30" t="s">
        <v>165</v>
      </c>
      <c r="F22" s="32"/>
      <c r="G22" s="32"/>
      <c r="H22" s="32"/>
      <c r="I22" s="30" t="s">
        <v>177</v>
      </c>
      <c r="J22" s="30"/>
      <c r="K22" s="33" t="s">
        <v>178</v>
      </c>
      <c r="L22" s="20" t="s">
        <v>28</v>
      </c>
      <c r="M22" s="20" t="s">
        <v>29</v>
      </c>
      <c r="N22" s="90">
        <v>45</v>
      </c>
      <c r="O22" s="1">
        <v>45</v>
      </c>
      <c r="P22" s="1">
        <v>0</v>
      </c>
      <c r="Q22" s="1">
        <v>0</v>
      </c>
      <c r="R22" s="1">
        <v>0</v>
      </c>
      <c r="S22" s="1">
        <v>0</v>
      </c>
      <c r="T22" s="14"/>
      <c r="U22" s="14"/>
      <c r="V22" s="14"/>
      <c r="W22" s="14"/>
      <c r="X22" s="14"/>
      <c r="Y22" s="14"/>
    </row>
    <row r="23" spans="1:25" ht="105" x14ac:dyDescent="0.25">
      <c r="A23" s="2" t="s">
        <v>40</v>
      </c>
      <c r="B23" s="3">
        <v>6600</v>
      </c>
      <c r="C23" s="34" t="s">
        <v>19</v>
      </c>
      <c r="D23" s="34" t="s">
        <v>19</v>
      </c>
      <c r="E23" s="34" t="s">
        <v>19</v>
      </c>
      <c r="F23" s="3" t="s">
        <v>19</v>
      </c>
      <c r="G23" s="3" t="s">
        <v>19</v>
      </c>
      <c r="H23" s="3" t="s">
        <v>19</v>
      </c>
      <c r="I23" s="34" t="s">
        <v>19</v>
      </c>
      <c r="J23" s="34" t="s">
        <v>19</v>
      </c>
      <c r="K23" s="35" t="s">
        <v>19</v>
      </c>
      <c r="L23" s="20"/>
      <c r="M23" s="20"/>
      <c r="N23" s="91">
        <f>N24+N25+N26+N27+N28+N29</f>
        <v>19336.400000000001</v>
      </c>
      <c r="O23" s="5">
        <f t="shared" ref="O23:S23" si="4">O24+O25+O26+O29+O28+O27</f>
        <v>18338.600000000002</v>
      </c>
      <c r="P23" s="5">
        <f t="shared" si="4"/>
        <v>21514.999999999996</v>
      </c>
      <c r="Q23" s="5">
        <f>Q24+Q25+Q26+Q29+Q28+Q27</f>
        <v>2442.3000000000002</v>
      </c>
      <c r="R23" s="5">
        <f t="shared" si="4"/>
        <v>2516.3000000000002</v>
      </c>
      <c r="S23" s="5">
        <f t="shared" si="4"/>
        <v>2516.3000000000002</v>
      </c>
    </row>
    <row r="24" spans="1:25" ht="115.5" x14ac:dyDescent="0.25">
      <c r="A24" s="2" t="s">
        <v>41</v>
      </c>
      <c r="B24" s="3">
        <v>6601</v>
      </c>
      <c r="C24" s="30" t="s">
        <v>23</v>
      </c>
      <c r="D24" s="36" t="s">
        <v>42</v>
      </c>
      <c r="E24" s="31" t="s">
        <v>25</v>
      </c>
      <c r="F24" s="37"/>
      <c r="G24" s="37"/>
      <c r="H24" s="37"/>
      <c r="I24" s="30" t="s">
        <v>177</v>
      </c>
      <c r="J24" s="30"/>
      <c r="K24" s="33" t="s">
        <v>178</v>
      </c>
      <c r="L24" s="20" t="s">
        <v>29</v>
      </c>
      <c r="M24" s="20" t="s">
        <v>36</v>
      </c>
      <c r="N24" s="90">
        <v>14413.6</v>
      </c>
      <c r="O24" s="1">
        <v>14262.6</v>
      </c>
      <c r="P24" s="1">
        <v>13535.7</v>
      </c>
      <c r="Q24" s="1">
        <v>438.8</v>
      </c>
      <c r="R24" s="1">
        <v>438.8</v>
      </c>
      <c r="S24" s="1">
        <v>438.8</v>
      </c>
    </row>
    <row r="25" spans="1:25" ht="157.5" x14ac:dyDescent="0.25">
      <c r="A25" s="15" t="s">
        <v>43</v>
      </c>
      <c r="B25" s="16">
        <v>6603</v>
      </c>
      <c r="C25" s="15" t="s">
        <v>23</v>
      </c>
      <c r="D25" s="15" t="s">
        <v>44</v>
      </c>
      <c r="E25" s="15" t="s">
        <v>25</v>
      </c>
      <c r="F25" s="126" t="s">
        <v>45</v>
      </c>
      <c r="G25" s="126" t="s">
        <v>46</v>
      </c>
      <c r="H25" s="126" t="s">
        <v>47</v>
      </c>
      <c r="I25" s="30" t="s">
        <v>177</v>
      </c>
      <c r="J25" s="30"/>
      <c r="K25" s="33" t="s">
        <v>178</v>
      </c>
      <c r="L25" s="20" t="s">
        <v>28</v>
      </c>
      <c r="M25" s="20" t="s">
        <v>48</v>
      </c>
      <c r="N25" s="90">
        <v>3611.4</v>
      </c>
      <c r="O25" s="1">
        <v>3564.6</v>
      </c>
      <c r="P25" s="1">
        <v>6745.9</v>
      </c>
      <c r="Q25" s="1">
        <v>1943</v>
      </c>
      <c r="R25" s="1">
        <v>2017</v>
      </c>
      <c r="S25" s="1">
        <v>2017</v>
      </c>
    </row>
    <row r="26" spans="1:25" ht="115.5" x14ac:dyDescent="0.25">
      <c r="A26" s="2" t="s">
        <v>50</v>
      </c>
      <c r="B26" s="37">
        <v>6612</v>
      </c>
      <c r="C26" s="4" t="s">
        <v>23</v>
      </c>
      <c r="D26" s="4" t="s">
        <v>51</v>
      </c>
      <c r="E26" s="4" t="s">
        <v>25</v>
      </c>
      <c r="F26" s="127"/>
      <c r="G26" s="127"/>
      <c r="H26" s="127"/>
      <c r="I26" s="30" t="s">
        <v>177</v>
      </c>
      <c r="J26" s="30"/>
      <c r="K26" s="33" t="s">
        <v>178</v>
      </c>
      <c r="L26" s="38" t="s">
        <v>39</v>
      </c>
      <c r="M26" s="38" t="s">
        <v>48</v>
      </c>
      <c r="N26" s="92">
        <v>21.4</v>
      </c>
      <c r="O26" s="39">
        <v>21.4</v>
      </c>
      <c r="P26" s="39">
        <v>21.3</v>
      </c>
      <c r="Q26" s="39">
        <v>60.5</v>
      </c>
      <c r="R26" s="39">
        <v>60.5</v>
      </c>
      <c r="S26" s="39">
        <v>60.5</v>
      </c>
    </row>
    <row r="27" spans="1:25" s="74" customFormat="1" ht="52.5" hidden="1" x14ac:dyDescent="0.25">
      <c r="A27" s="67" t="s">
        <v>159</v>
      </c>
      <c r="B27" s="68">
        <v>6617</v>
      </c>
      <c r="C27" s="69" t="s">
        <v>23</v>
      </c>
      <c r="D27" s="69" t="s">
        <v>54</v>
      </c>
      <c r="E27" s="69" t="s">
        <v>25</v>
      </c>
      <c r="F27" s="138"/>
      <c r="G27" s="138"/>
      <c r="H27" s="138"/>
      <c r="I27" s="67" t="s">
        <v>156</v>
      </c>
      <c r="J27" s="70" t="s">
        <v>157</v>
      </c>
      <c r="K27" s="71" t="s">
        <v>158</v>
      </c>
      <c r="L27" s="72" t="s">
        <v>29</v>
      </c>
      <c r="M27" s="72" t="s">
        <v>39</v>
      </c>
      <c r="N27" s="90">
        <v>0</v>
      </c>
      <c r="O27" s="73">
        <v>0</v>
      </c>
      <c r="P27" s="73">
        <v>0</v>
      </c>
      <c r="Q27" s="73">
        <v>0</v>
      </c>
      <c r="R27" s="73">
        <v>0</v>
      </c>
      <c r="S27" s="73">
        <v>0</v>
      </c>
    </row>
    <row r="28" spans="1:25" ht="409.5" x14ac:dyDescent="0.25">
      <c r="A28" s="2" t="s">
        <v>166</v>
      </c>
      <c r="B28" s="3" t="s">
        <v>167</v>
      </c>
      <c r="C28" s="4" t="s">
        <v>163</v>
      </c>
      <c r="D28" s="4" t="s">
        <v>168</v>
      </c>
      <c r="E28" s="4" t="s">
        <v>165</v>
      </c>
      <c r="F28" s="37"/>
      <c r="G28" s="37"/>
      <c r="H28" s="37"/>
      <c r="I28" s="30" t="s">
        <v>177</v>
      </c>
      <c r="J28" s="30"/>
      <c r="K28" s="33" t="s">
        <v>178</v>
      </c>
      <c r="L28" s="20" t="s">
        <v>28</v>
      </c>
      <c r="M28" s="20" t="s">
        <v>86</v>
      </c>
      <c r="N28" s="90">
        <v>1290</v>
      </c>
      <c r="O28" s="1">
        <v>490</v>
      </c>
      <c r="P28" s="1">
        <v>1212.0999999999999</v>
      </c>
      <c r="Q28" s="1">
        <v>0</v>
      </c>
      <c r="R28" s="1">
        <v>0</v>
      </c>
      <c r="S28" s="1">
        <v>0</v>
      </c>
    </row>
    <row r="29" spans="1:25" s="74" customFormat="1" ht="63" hidden="1" x14ac:dyDescent="0.25">
      <c r="A29" s="67" t="s">
        <v>53</v>
      </c>
      <c r="B29" s="75">
        <v>6619</v>
      </c>
      <c r="C29" s="67" t="s">
        <v>23</v>
      </c>
      <c r="D29" s="67" t="s">
        <v>54</v>
      </c>
      <c r="E29" s="67" t="s">
        <v>25</v>
      </c>
      <c r="F29" s="68"/>
      <c r="G29" s="68"/>
      <c r="H29" s="68"/>
      <c r="I29" s="67" t="s">
        <v>145</v>
      </c>
      <c r="J29" s="67" t="s">
        <v>55</v>
      </c>
      <c r="K29" s="76" t="s">
        <v>146</v>
      </c>
      <c r="L29" s="72" t="s">
        <v>29</v>
      </c>
      <c r="M29" s="72" t="s">
        <v>39</v>
      </c>
      <c r="N29" s="90">
        <v>0</v>
      </c>
      <c r="O29" s="73">
        <v>0</v>
      </c>
      <c r="P29" s="73">
        <v>0</v>
      </c>
      <c r="Q29" s="73">
        <v>0</v>
      </c>
      <c r="R29" s="73">
        <v>0</v>
      </c>
      <c r="S29" s="73">
        <v>0</v>
      </c>
      <c r="T29" s="77"/>
    </row>
    <row r="30" spans="1:25" ht="73.5" x14ac:dyDescent="0.25">
      <c r="A30" s="2" t="s">
        <v>56</v>
      </c>
      <c r="B30" s="3">
        <v>6700</v>
      </c>
      <c r="C30" s="40" t="s">
        <v>19</v>
      </c>
      <c r="D30" s="40" t="s">
        <v>19</v>
      </c>
      <c r="E30" s="40" t="s">
        <v>19</v>
      </c>
      <c r="F30" s="3" t="s">
        <v>19</v>
      </c>
      <c r="G30" s="3" t="s">
        <v>19</v>
      </c>
      <c r="H30" s="3" t="s">
        <v>19</v>
      </c>
      <c r="I30" s="34" t="s">
        <v>19</v>
      </c>
      <c r="J30" s="34" t="s">
        <v>19</v>
      </c>
      <c r="K30" s="35" t="s">
        <v>19</v>
      </c>
      <c r="L30" s="20" t="s">
        <v>19</v>
      </c>
      <c r="M30" s="20" t="s">
        <v>19</v>
      </c>
      <c r="N30" s="90">
        <v>0</v>
      </c>
      <c r="O30" s="1">
        <v>0</v>
      </c>
      <c r="P30" s="1">
        <v>0</v>
      </c>
      <c r="Q30" s="1">
        <v>0</v>
      </c>
      <c r="R30" s="1">
        <v>0</v>
      </c>
      <c r="S30" s="1">
        <v>0</v>
      </c>
      <c r="T30" s="14"/>
    </row>
    <row r="31" spans="1:25" ht="136.5" x14ac:dyDescent="0.25">
      <c r="A31" s="2" t="s">
        <v>57</v>
      </c>
      <c r="B31" s="3">
        <v>6800</v>
      </c>
      <c r="C31" s="3" t="s">
        <v>19</v>
      </c>
      <c r="D31" s="3" t="s">
        <v>19</v>
      </c>
      <c r="E31" s="3" t="s">
        <v>19</v>
      </c>
      <c r="F31" s="3" t="s">
        <v>19</v>
      </c>
      <c r="G31" s="3" t="s">
        <v>19</v>
      </c>
      <c r="H31" s="3" t="s">
        <v>19</v>
      </c>
      <c r="I31" s="3" t="s">
        <v>19</v>
      </c>
      <c r="J31" s="3" t="s">
        <v>19</v>
      </c>
      <c r="K31" s="3" t="s">
        <v>19</v>
      </c>
      <c r="L31" s="13" t="s">
        <v>19</v>
      </c>
      <c r="M31" s="13" t="s">
        <v>19</v>
      </c>
      <c r="N31" s="90">
        <f>SUM(N32:N39)</f>
        <v>12164.900000000001</v>
      </c>
      <c r="O31" s="1">
        <f t="shared" ref="O31:S31" si="5">SUM(O32:O39)</f>
        <v>12080.8</v>
      </c>
      <c r="P31" s="1">
        <f t="shared" si="5"/>
        <v>12346.100000000002</v>
      </c>
      <c r="Q31" s="1">
        <f>SUM(Q32:Q39)</f>
        <v>12062.7</v>
      </c>
      <c r="R31" s="1">
        <f t="shared" si="5"/>
        <v>12488.300000000001</v>
      </c>
      <c r="S31" s="1">
        <f t="shared" si="5"/>
        <v>12488.300000000001</v>
      </c>
    </row>
    <row r="32" spans="1:25" x14ac:dyDescent="0.25">
      <c r="A32" s="124" t="s">
        <v>58</v>
      </c>
      <c r="B32" s="122">
        <v>6801</v>
      </c>
      <c r="C32" s="124" t="s">
        <v>59</v>
      </c>
      <c r="D32" s="124" t="s">
        <v>60</v>
      </c>
      <c r="E32" s="126" t="s">
        <v>61</v>
      </c>
      <c r="F32" s="124" t="s">
        <v>62</v>
      </c>
      <c r="G32" s="128" t="s">
        <v>63</v>
      </c>
      <c r="H32" s="124" t="s">
        <v>64</v>
      </c>
      <c r="I32" s="124" t="s">
        <v>144</v>
      </c>
      <c r="J32" s="128" t="s">
        <v>65</v>
      </c>
      <c r="K32" s="141" t="s">
        <v>66</v>
      </c>
      <c r="L32" s="20" t="s">
        <v>26</v>
      </c>
      <c r="M32" s="20" t="s">
        <v>36</v>
      </c>
      <c r="N32" s="90">
        <v>369.6</v>
      </c>
      <c r="O32" s="5">
        <v>369.6</v>
      </c>
      <c r="P32" s="1">
        <v>342.3</v>
      </c>
      <c r="Q32" s="1">
        <v>342.3</v>
      </c>
      <c r="R32" s="1">
        <v>342.3</v>
      </c>
      <c r="S32" s="41">
        <v>342.3</v>
      </c>
      <c r="T32" s="42"/>
      <c r="U32" s="43"/>
      <c r="V32" s="43"/>
      <c r="W32" s="43"/>
    </row>
    <row r="33" spans="1:23" x14ac:dyDescent="0.25">
      <c r="A33" s="125"/>
      <c r="B33" s="137"/>
      <c r="C33" s="125"/>
      <c r="D33" s="125"/>
      <c r="E33" s="127"/>
      <c r="F33" s="125"/>
      <c r="G33" s="129"/>
      <c r="H33" s="125"/>
      <c r="I33" s="125"/>
      <c r="J33" s="129"/>
      <c r="K33" s="142"/>
      <c r="L33" s="38" t="s">
        <v>26</v>
      </c>
      <c r="M33" s="38" t="s">
        <v>28</v>
      </c>
      <c r="N33" s="90">
        <v>4925.5</v>
      </c>
      <c r="O33" s="1">
        <v>4847.3999999999996</v>
      </c>
      <c r="P33" s="1">
        <v>4491.1000000000004</v>
      </c>
      <c r="Q33" s="1">
        <v>4224.8999999999996</v>
      </c>
      <c r="R33" s="1">
        <v>4650.5</v>
      </c>
      <c r="S33" s="41">
        <v>4650.5</v>
      </c>
      <c r="T33" s="44"/>
      <c r="U33" s="43"/>
      <c r="V33" s="43"/>
      <c r="W33" s="43"/>
    </row>
    <row r="34" spans="1:23" x14ac:dyDescent="0.25">
      <c r="A34" s="120" t="s">
        <v>147</v>
      </c>
      <c r="B34" s="122">
        <v>6802</v>
      </c>
      <c r="C34" s="120" t="s">
        <v>59</v>
      </c>
      <c r="D34" s="120" t="s">
        <v>148</v>
      </c>
      <c r="E34" s="120" t="s">
        <v>25</v>
      </c>
      <c r="F34" s="120" t="s">
        <v>149</v>
      </c>
      <c r="G34" s="130"/>
      <c r="H34" s="120"/>
      <c r="I34" s="120" t="s">
        <v>144</v>
      </c>
      <c r="J34" s="130" t="s">
        <v>65</v>
      </c>
      <c r="K34" s="139" t="s">
        <v>66</v>
      </c>
      <c r="L34" s="20" t="s">
        <v>26</v>
      </c>
      <c r="M34" s="20" t="s">
        <v>36</v>
      </c>
      <c r="N34" s="90">
        <v>1234.5999999999999</v>
      </c>
      <c r="O34" s="1">
        <v>1234.5999999999999</v>
      </c>
      <c r="P34" s="5">
        <v>1136.4000000000001</v>
      </c>
      <c r="Q34" s="1">
        <v>1136.4000000000001</v>
      </c>
      <c r="R34" s="1">
        <v>1136.4000000000001</v>
      </c>
      <c r="S34" s="1">
        <v>1136.4000000000001</v>
      </c>
      <c r="T34" s="21"/>
      <c r="U34" s="21"/>
      <c r="V34" s="21"/>
      <c r="W34" s="21"/>
    </row>
    <row r="35" spans="1:23" x14ac:dyDescent="0.25">
      <c r="A35" s="121"/>
      <c r="B35" s="123"/>
      <c r="C35" s="121"/>
      <c r="D35" s="121"/>
      <c r="E35" s="121"/>
      <c r="F35" s="121"/>
      <c r="G35" s="131"/>
      <c r="H35" s="121"/>
      <c r="I35" s="121"/>
      <c r="J35" s="131"/>
      <c r="K35" s="140"/>
      <c r="L35" s="20" t="s">
        <v>26</v>
      </c>
      <c r="M35" s="20" t="s">
        <v>28</v>
      </c>
      <c r="N35" s="90">
        <v>5622.7</v>
      </c>
      <c r="O35" s="1">
        <v>5622.7</v>
      </c>
      <c r="P35" s="1">
        <v>6032.4</v>
      </c>
      <c r="Q35" s="1">
        <v>6032.4</v>
      </c>
      <c r="R35" s="1">
        <v>6032.4</v>
      </c>
      <c r="S35" s="1">
        <v>6032.4</v>
      </c>
      <c r="T35" s="21"/>
      <c r="U35" s="21"/>
      <c r="V35" s="21"/>
      <c r="W35" s="21"/>
    </row>
    <row r="36" spans="1:23" s="74" customFormat="1" ht="147" hidden="1" x14ac:dyDescent="0.25">
      <c r="A36" s="78" t="s">
        <v>121</v>
      </c>
      <c r="B36" s="79">
        <v>6813</v>
      </c>
      <c r="C36" s="80" t="s">
        <v>122</v>
      </c>
      <c r="D36" s="81" t="s">
        <v>123</v>
      </c>
      <c r="E36" s="80" t="s">
        <v>124</v>
      </c>
      <c r="F36" s="81" t="s">
        <v>125</v>
      </c>
      <c r="G36" s="82" t="s">
        <v>126</v>
      </c>
      <c r="H36" s="81" t="s">
        <v>127</v>
      </c>
      <c r="I36" s="80" t="s">
        <v>150</v>
      </c>
      <c r="J36" s="80" t="s">
        <v>52</v>
      </c>
      <c r="K36" s="80" t="s">
        <v>151</v>
      </c>
      <c r="L36" s="72" t="s">
        <v>26</v>
      </c>
      <c r="M36" s="72" t="s">
        <v>72</v>
      </c>
      <c r="N36" s="90">
        <v>0</v>
      </c>
      <c r="O36" s="73">
        <v>0</v>
      </c>
      <c r="P36" s="73">
        <v>0</v>
      </c>
      <c r="Q36" s="73">
        <v>0</v>
      </c>
      <c r="R36" s="73">
        <v>0</v>
      </c>
      <c r="S36" s="73">
        <v>0</v>
      </c>
      <c r="T36" s="83"/>
      <c r="U36" s="77"/>
    </row>
    <row r="37" spans="1:23" ht="157.5" x14ac:dyDescent="0.25">
      <c r="A37" s="24" t="s">
        <v>67</v>
      </c>
      <c r="B37" s="3">
        <v>6819</v>
      </c>
      <c r="C37" s="2" t="s">
        <v>68</v>
      </c>
      <c r="D37" s="2" t="s">
        <v>69</v>
      </c>
      <c r="E37" s="2" t="s">
        <v>70</v>
      </c>
      <c r="F37" s="2" t="s">
        <v>71</v>
      </c>
      <c r="G37" s="37"/>
      <c r="H37" s="37"/>
      <c r="I37" s="2" t="s">
        <v>177</v>
      </c>
      <c r="J37" s="2"/>
      <c r="K37" s="2" t="s">
        <v>178</v>
      </c>
      <c r="L37" s="20" t="s">
        <v>72</v>
      </c>
      <c r="M37" s="20" t="s">
        <v>29</v>
      </c>
      <c r="N37" s="90">
        <v>6.5</v>
      </c>
      <c r="O37" s="1">
        <v>6.5</v>
      </c>
      <c r="P37" s="1">
        <v>26.7</v>
      </c>
      <c r="Q37" s="1">
        <v>26.7</v>
      </c>
      <c r="R37" s="1">
        <v>26.7</v>
      </c>
      <c r="S37" s="1">
        <v>26.7</v>
      </c>
      <c r="T37" s="21"/>
      <c r="U37" s="14"/>
    </row>
    <row r="38" spans="1:23" ht="273" x14ac:dyDescent="0.25">
      <c r="A38" s="24" t="s">
        <v>73</v>
      </c>
      <c r="B38" s="3">
        <v>6821</v>
      </c>
      <c r="C38" s="2" t="s">
        <v>23</v>
      </c>
      <c r="D38" s="2" t="s">
        <v>74</v>
      </c>
      <c r="E38" s="2" t="s">
        <v>25</v>
      </c>
      <c r="F38" s="2" t="s">
        <v>75</v>
      </c>
      <c r="G38" s="2" t="s">
        <v>76</v>
      </c>
      <c r="H38" s="2" t="s">
        <v>77</v>
      </c>
      <c r="I38" s="2" t="s">
        <v>139</v>
      </c>
      <c r="J38" s="2" t="s">
        <v>78</v>
      </c>
      <c r="K38" s="2" t="s">
        <v>140</v>
      </c>
      <c r="L38" s="20" t="s">
        <v>26</v>
      </c>
      <c r="M38" s="20" t="s">
        <v>28</v>
      </c>
      <c r="N38" s="90">
        <v>0</v>
      </c>
      <c r="O38" s="1">
        <v>0</v>
      </c>
      <c r="P38" s="1">
        <v>137.19999999999999</v>
      </c>
      <c r="Q38" s="1">
        <v>120</v>
      </c>
      <c r="R38" s="1">
        <v>120</v>
      </c>
      <c r="S38" s="1">
        <v>120</v>
      </c>
    </row>
    <row r="39" spans="1:23" ht="52.5" x14ac:dyDescent="0.25">
      <c r="A39" s="15" t="s">
        <v>79</v>
      </c>
      <c r="B39" s="16">
        <v>6826</v>
      </c>
      <c r="C39" s="2" t="s">
        <v>23</v>
      </c>
      <c r="D39" s="37" t="s">
        <v>80</v>
      </c>
      <c r="E39" s="2" t="s">
        <v>25</v>
      </c>
      <c r="F39" s="2"/>
      <c r="G39" s="37"/>
      <c r="H39" s="37"/>
      <c r="I39" s="2" t="s">
        <v>137</v>
      </c>
      <c r="J39" s="37" t="s">
        <v>81</v>
      </c>
      <c r="K39" s="2" t="s">
        <v>138</v>
      </c>
      <c r="L39" s="38" t="s">
        <v>26</v>
      </c>
      <c r="M39" s="38" t="s">
        <v>35</v>
      </c>
      <c r="N39" s="90">
        <v>6</v>
      </c>
      <c r="O39" s="1">
        <v>0</v>
      </c>
      <c r="P39" s="1">
        <v>180</v>
      </c>
      <c r="Q39" s="1">
        <v>180</v>
      </c>
      <c r="R39" s="1">
        <v>180</v>
      </c>
      <c r="S39" s="1">
        <v>180</v>
      </c>
    </row>
    <row r="40" spans="1:23" ht="94.5" x14ac:dyDescent="0.25">
      <c r="A40" s="15" t="s">
        <v>82</v>
      </c>
      <c r="B40" s="16">
        <v>6900</v>
      </c>
      <c r="C40" s="3" t="s">
        <v>19</v>
      </c>
      <c r="D40" s="3" t="s">
        <v>19</v>
      </c>
      <c r="E40" s="3" t="s">
        <v>19</v>
      </c>
      <c r="F40" s="3" t="s">
        <v>19</v>
      </c>
      <c r="G40" s="3" t="s">
        <v>19</v>
      </c>
      <c r="H40" s="3" t="s">
        <v>19</v>
      </c>
      <c r="I40" s="3" t="s">
        <v>19</v>
      </c>
      <c r="J40" s="3" t="s">
        <v>19</v>
      </c>
      <c r="K40" s="3" t="s">
        <v>19</v>
      </c>
      <c r="L40" s="13" t="s">
        <v>19</v>
      </c>
      <c r="M40" s="13" t="s">
        <v>19</v>
      </c>
      <c r="N40" s="90">
        <f>N41+N43</f>
        <v>17.899999999999999</v>
      </c>
      <c r="O40" s="1">
        <f t="shared" ref="O40:S40" si="6">O41+O43</f>
        <v>17.899999999999999</v>
      </c>
      <c r="P40" s="1">
        <f t="shared" si="6"/>
        <v>18.899999999999999</v>
      </c>
      <c r="Q40" s="1">
        <f t="shared" si="6"/>
        <v>15.3</v>
      </c>
      <c r="R40" s="1">
        <f t="shared" si="6"/>
        <v>15.3</v>
      </c>
      <c r="S40" s="1">
        <f t="shared" si="6"/>
        <v>15.3</v>
      </c>
    </row>
    <row r="41" spans="1:23" ht="63" x14ac:dyDescent="0.25">
      <c r="A41" s="15" t="s">
        <v>83</v>
      </c>
      <c r="B41" s="16">
        <v>6901</v>
      </c>
      <c r="C41" s="3" t="s">
        <v>19</v>
      </c>
      <c r="D41" s="3" t="s">
        <v>19</v>
      </c>
      <c r="E41" s="3" t="s">
        <v>19</v>
      </c>
      <c r="F41" s="3" t="s">
        <v>19</v>
      </c>
      <c r="G41" s="3" t="s">
        <v>19</v>
      </c>
      <c r="H41" s="3" t="s">
        <v>19</v>
      </c>
      <c r="I41" s="3" t="s">
        <v>19</v>
      </c>
      <c r="J41" s="3" t="s">
        <v>19</v>
      </c>
      <c r="K41" s="3" t="s">
        <v>19</v>
      </c>
      <c r="L41" s="13" t="s">
        <v>19</v>
      </c>
      <c r="M41" s="13" t="s">
        <v>19</v>
      </c>
      <c r="N41" s="90">
        <f>N42</f>
        <v>0</v>
      </c>
      <c r="O41" s="1">
        <f t="shared" ref="O41:S41" si="7">O42</f>
        <v>0</v>
      </c>
      <c r="P41" s="1">
        <f t="shared" si="7"/>
        <v>0</v>
      </c>
      <c r="Q41" s="1">
        <f t="shared" si="7"/>
        <v>0</v>
      </c>
      <c r="R41" s="1">
        <f t="shared" si="7"/>
        <v>0</v>
      </c>
      <c r="S41" s="1">
        <f t="shared" si="7"/>
        <v>0</v>
      </c>
    </row>
    <row r="42" spans="1:23" ht="115.5" x14ac:dyDescent="0.25">
      <c r="A42" s="46" t="s">
        <v>84</v>
      </c>
      <c r="B42" s="16">
        <v>6909</v>
      </c>
      <c r="C42" s="2" t="s">
        <v>23</v>
      </c>
      <c r="D42" s="47" t="s">
        <v>85</v>
      </c>
      <c r="E42" s="2" t="s">
        <v>25</v>
      </c>
      <c r="F42" s="2"/>
      <c r="G42" s="37"/>
      <c r="H42" s="37"/>
      <c r="I42" s="2" t="s">
        <v>177</v>
      </c>
      <c r="J42" s="4"/>
      <c r="K42" s="2" t="s">
        <v>178</v>
      </c>
      <c r="L42" s="38" t="s">
        <v>28</v>
      </c>
      <c r="M42" s="38" t="s">
        <v>86</v>
      </c>
      <c r="N42" s="90">
        <v>0</v>
      </c>
      <c r="O42" s="1">
        <v>0</v>
      </c>
      <c r="P42" s="1">
        <v>0</v>
      </c>
      <c r="Q42" s="1">
        <v>0</v>
      </c>
      <c r="R42" s="1">
        <v>0</v>
      </c>
      <c r="S42" s="1">
        <v>0</v>
      </c>
    </row>
    <row r="43" spans="1:23" ht="73.5" x14ac:dyDescent="0.25">
      <c r="A43" s="2" t="s">
        <v>87</v>
      </c>
      <c r="B43" s="3">
        <v>7200</v>
      </c>
      <c r="C43" s="3" t="s">
        <v>19</v>
      </c>
      <c r="D43" s="3" t="s">
        <v>19</v>
      </c>
      <c r="E43" s="3" t="s">
        <v>19</v>
      </c>
      <c r="F43" s="3" t="s">
        <v>19</v>
      </c>
      <c r="G43" s="3" t="s">
        <v>19</v>
      </c>
      <c r="H43" s="3" t="s">
        <v>19</v>
      </c>
      <c r="I43" s="3" t="s">
        <v>19</v>
      </c>
      <c r="J43" s="3" t="s">
        <v>19</v>
      </c>
      <c r="K43" s="3" t="s">
        <v>19</v>
      </c>
      <c r="L43" s="13" t="s">
        <v>19</v>
      </c>
      <c r="M43" s="13" t="s">
        <v>19</v>
      </c>
      <c r="N43" s="90">
        <f>N44</f>
        <v>17.899999999999999</v>
      </c>
      <c r="O43" s="1">
        <f t="shared" ref="O43:S43" si="8">O44</f>
        <v>17.899999999999999</v>
      </c>
      <c r="P43" s="1">
        <f t="shared" si="8"/>
        <v>18.899999999999999</v>
      </c>
      <c r="Q43" s="1">
        <f t="shared" si="8"/>
        <v>15.3</v>
      </c>
      <c r="R43" s="1">
        <f>R44</f>
        <v>15.3</v>
      </c>
      <c r="S43" s="1">
        <f t="shared" si="8"/>
        <v>15.3</v>
      </c>
    </row>
    <row r="44" spans="1:23" s="54" customFormat="1" ht="105" x14ac:dyDescent="0.25">
      <c r="A44" s="48" t="s">
        <v>88</v>
      </c>
      <c r="B44" s="49">
        <v>7204</v>
      </c>
      <c r="C44" s="48" t="s">
        <v>23</v>
      </c>
      <c r="D44" s="50" t="s">
        <v>85</v>
      </c>
      <c r="E44" s="48" t="s">
        <v>25</v>
      </c>
      <c r="F44" s="48" t="s">
        <v>89</v>
      </c>
      <c r="G44" s="51" t="s">
        <v>90</v>
      </c>
      <c r="H44" s="51" t="s">
        <v>91</v>
      </c>
      <c r="I44" s="48" t="s">
        <v>143</v>
      </c>
      <c r="J44" s="48" t="s">
        <v>141</v>
      </c>
      <c r="K44" s="48" t="s">
        <v>142</v>
      </c>
      <c r="L44" s="52" t="s">
        <v>26</v>
      </c>
      <c r="M44" s="52" t="s">
        <v>27</v>
      </c>
      <c r="N44" s="91">
        <v>17.899999999999999</v>
      </c>
      <c r="O44" s="5">
        <v>17.899999999999999</v>
      </c>
      <c r="P44" s="5">
        <v>18.899999999999999</v>
      </c>
      <c r="Q44" s="5">
        <v>15.3</v>
      </c>
      <c r="R44" s="5">
        <v>15.3</v>
      </c>
      <c r="S44" s="5">
        <v>15.3</v>
      </c>
      <c r="T44" s="53"/>
      <c r="U44" s="53"/>
    </row>
    <row r="45" spans="1:23" ht="115.5" x14ac:dyDescent="0.25">
      <c r="A45" s="2" t="s">
        <v>92</v>
      </c>
      <c r="B45" s="3">
        <v>7300</v>
      </c>
      <c r="C45" s="3" t="s">
        <v>19</v>
      </c>
      <c r="D45" s="3" t="s">
        <v>19</v>
      </c>
      <c r="E45" s="3" t="s">
        <v>19</v>
      </c>
      <c r="F45" s="3" t="s">
        <v>19</v>
      </c>
      <c r="G45" s="3" t="s">
        <v>19</v>
      </c>
      <c r="H45" s="3" t="s">
        <v>19</v>
      </c>
      <c r="I45" s="3" t="s">
        <v>19</v>
      </c>
      <c r="J45" s="3" t="s">
        <v>19</v>
      </c>
      <c r="K45" s="3" t="s">
        <v>19</v>
      </c>
      <c r="L45" s="13" t="s">
        <v>19</v>
      </c>
      <c r="M45" s="13" t="s">
        <v>19</v>
      </c>
      <c r="N45" s="90">
        <f>N46+N48</f>
        <v>3677.4</v>
      </c>
      <c r="O45" s="1">
        <f t="shared" ref="O45:S45" si="9">O46+O48</f>
        <v>3677.4</v>
      </c>
      <c r="P45" s="1">
        <f>P46+P48</f>
        <v>666.9</v>
      </c>
      <c r="Q45" s="1">
        <f t="shared" si="9"/>
        <v>735.9</v>
      </c>
      <c r="R45" s="1">
        <f t="shared" si="9"/>
        <v>806.2</v>
      </c>
      <c r="S45" s="1">
        <f t="shared" si="9"/>
        <v>806.2</v>
      </c>
    </row>
    <row r="46" spans="1:23" ht="31.5" x14ac:dyDescent="0.25">
      <c r="A46" s="2" t="s">
        <v>93</v>
      </c>
      <c r="B46" s="3">
        <v>7301</v>
      </c>
      <c r="C46" s="3" t="s">
        <v>94</v>
      </c>
      <c r="D46" s="3" t="s">
        <v>94</v>
      </c>
      <c r="E46" s="3" t="s">
        <v>94</v>
      </c>
      <c r="F46" s="3" t="s">
        <v>94</v>
      </c>
      <c r="G46" s="3" t="s">
        <v>94</v>
      </c>
      <c r="H46" s="3" t="s">
        <v>94</v>
      </c>
      <c r="I46" s="3" t="s">
        <v>94</v>
      </c>
      <c r="J46" s="3" t="s">
        <v>94</v>
      </c>
      <c r="K46" s="3" t="s">
        <v>94</v>
      </c>
      <c r="L46" s="13" t="s">
        <v>94</v>
      </c>
      <c r="M46" s="13" t="s">
        <v>94</v>
      </c>
      <c r="N46" s="90">
        <f>N47</f>
        <v>549</v>
      </c>
      <c r="O46" s="1">
        <f t="shared" ref="O46:S46" si="10">O47</f>
        <v>549</v>
      </c>
      <c r="P46" s="1">
        <f t="shared" si="10"/>
        <v>666.9</v>
      </c>
      <c r="Q46" s="1">
        <f t="shared" si="10"/>
        <v>735.9</v>
      </c>
      <c r="R46" s="1">
        <f t="shared" si="10"/>
        <v>806.2</v>
      </c>
      <c r="S46" s="1">
        <f t="shared" si="10"/>
        <v>806.2</v>
      </c>
    </row>
    <row r="47" spans="1:23" ht="178.5" x14ac:dyDescent="0.25">
      <c r="A47" s="2" t="s">
        <v>95</v>
      </c>
      <c r="B47" s="3">
        <v>7304</v>
      </c>
      <c r="C47" s="2" t="s">
        <v>23</v>
      </c>
      <c r="D47" s="2" t="s">
        <v>96</v>
      </c>
      <c r="E47" s="2" t="s">
        <v>25</v>
      </c>
      <c r="F47" s="2" t="s">
        <v>97</v>
      </c>
      <c r="G47" s="2" t="s">
        <v>98</v>
      </c>
      <c r="H47" s="55">
        <v>39448</v>
      </c>
      <c r="I47" s="2" t="s">
        <v>135</v>
      </c>
      <c r="J47" s="2" t="s">
        <v>99</v>
      </c>
      <c r="K47" s="2" t="s">
        <v>136</v>
      </c>
      <c r="L47" s="20" t="s">
        <v>36</v>
      </c>
      <c r="M47" s="20" t="s">
        <v>39</v>
      </c>
      <c r="N47" s="90">
        <v>549</v>
      </c>
      <c r="O47" s="1">
        <v>549</v>
      </c>
      <c r="P47" s="1">
        <v>666.9</v>
      </c>
      <c r="Q47" s="1">
        <v>735.9</v>
      </c>
      <c r="R47" s="1">
        <v>806.2</v>
      </c>
      <c r="S47" s="1">
        <v>806.2</v>
      </c>
    </row>
    <row r="48" spans="1:23" s="56" customFormat="1" ht="31.5" x14ac:dyDescent="0.25">
      <c r="A48" s="2" t="s">
        <v>100</v>
      </c>
      <c r="B48" s="3">
        <v>7400</v>
      </c>
      <c r="C48" s="40" t="s">
        <v>19</v>
      </c>
      <c r="D48" s="40" t="s">
        <v>19</v>
      </c>
      <c r="E48" s="40" t="s">
        <v>19</v>
      </c>
      <c r="F48" s="40" t="s">
        <v>19</v>
      </c>
      <c r="G48" s="40" t="s">
        <v>19</v>
      </c>
      <c r="H48" s="40" t="s">
        <v>19</v>
      </c>
      <c r="I48" s="40" t="s">
        <v>19</v>
      </c>
      <c r="J48" s="40" t="s">
        <v>19</v>
      </c>
      <c r="K48" s="40" t="s">
        <v>19</v>
      </c>
      <c r="L48" s="20" t="s">
        <v>19</v>
      </c>
      <c r="M48" s="20" t="s">
        <v>19</v>
      </c>
      <c r="N48" s="90">
        <f>N49</f>
        <v>3128.4</v>
      </c>
      <c r="O48" s="1">
        <f t="shared" ref="O48:S48" si="11">O49</f>
        <v>3128.4</v>
      </c>
      <c r="P48" s="1">
        <f t="shared" si="11"/>
        <v>0</v>
      </c>
      <c r="Q48" s="1">
        <f t="shared" si="11"/>
        <v>0</v>
      </c>
      <c r="R48" s="1">
        <f t="shared" si="11"/>
        <v>0</v>
      </c>
      <c r="S48" s="1">
        <f t="shared" si="11"/>
        <v>0</v>
      </c>
    </row>
    <row r="49" spans="1:19" ht="168" x14ac:dyDescent="0.25">
      <c r="A49" s="27" t="s">
        <v>101</v>
      </c>
      <c r="B49" s="26">
        <v>7428</v>
      </c>
      <c r="C49" s="27" t="s">
        <v>102</v>
      </c>
      <c r="D49" s="27" t="s">
        <v>103</v>
      </c>
      <c r="E49" s="27" t="s">
        <v>104</v>
      </c>
      <c r="F49" s="27" t="s">
        <v>105</v>
      </c>
      <c r="G49" s="45" t="s">
        <v>106</v>
      </c>
      <c r="H49" s="27" t="s">
        <v>107</v>
      </c>
      <c r="I49" s="27" t="s">
        <v>177</v>
      </c>
      <c r="J49" s="27"/>
      <c r="K49" s="57" t="s">
        <v>178</v>
      </c>
      <c r="L49" s="29" t="s">
        <v>49</v>
      </c>
      <c r="M49" s="29" t="s">
        <v>28</v>
      </c>
      <c r="N49" s="90">
        <v>3128.4</v>
      </c>
      <c r="O49" s="1">
        <v>3128.4</v>
      </c>
      <c r="P49" s="1">
        <v>0</v>
      </c>
      <c r="Q49" s="1">
        <v>0</v>
      </c>
      <c r="R49" s="1">
        <v>0</v>
      </c>
      <c r="S49" s="1">
        <v>0</v>
      </c>
    </row>
    <row r="50" spans="1:19" ht="84" x14ac:dyDescent="0.25">
      <c r="A50" s="15" t="s">
        <v>108</v>
      </c>
      <c r="B50" s="16">
        <v>7700</v>
      </c>
      <c r="C50" s="16" t="s">
        <v>19</v>
      </c>
      <c r="D50" s="16" t="s">
        <v>19</v>
      </c>
      <c r="E50" s="16" t="s">
        <v>19</v>
      </c>
      <c r="F50" s="16" t="s">
        <v>19</v>
      </c>
      <c r="G50" s="16" t="s">
        <v>19</v>
      </c>
      <c r="H50" s="16" t="s">
        <v>19</v>
      </c>
      <c r="I50" s="16" t="s">
        <v>19</v>
      </c>
      <c r="J50" s="16" t="s">
        <v>19</v>
      </c>
      <c r="K50" s="16" t="s">
        <v>19</v>
      </c>
      <c r="L50" s="58" t="s">
        <v>19</v>
      </c>
      <c r="M50" s="58" t="s">
        <v>19</v>
      </c>
      <c r="N50" s="90">
        <f>N51</f>
        <v>7303.5</v>
      </c>
      <c r="O50" s="1">
        <f t="shared" ref="O50:S51" si="12">O51</f>
        <v>7303.5</v>
      </c>
      <c r="P50" s="1">
        <f t="shared" si="12"/>
        <v>7997.9</v>
      </c>
      <c r="Q50" s="1">
        <f t="shared" si="12"/>
        <v>0</v>
      </c>
      <c r="R50" s="1">
        <f t="shared" si="12"/>
        <v>0</v>
      </c>
      <c r="S50" s="1">
        <f t="shared" si="12"/>
        <v>0</v>
      </c>
    </row>
    <row r="51" spans="1:19" ht="21" x14ac:dyDescent="0.25">
      <c r="A51" s="2" t="s">
        <v>109</v>
      </c>
      <c r="B51" s="3">
        <v>7800</v>
      </c>
      <c r="C51" s="3" t="s">
        <v>94</v>
      </c>
      <c r="D51" s="3" t="s">
        <v>94</v>
      </c>
      <c r="E51" s="3" t="s">
        <v>94</v>
      </c>
      <c r="F51" s="3" t="s">
        <v>94</v>
      </c>
      <c r="G51" s="3" t="s">
        <v>94</v>
      </c>
      <c r="H51" s="3" t="s">
        <v>94</v>
      </c>
      <c r="I51" s="3" t="s">
        <v>94</v>
      </c>
      <c r="J51" s="3" t="s">
        <v>94</v>
      </c>
      <c r="K51" s="3" t="s">
        <v>94</v>
      </c>
      <c r="L51" s="13" t="s">
        <v>94</v>
      </c>
      <c r="M51" s="13" t="s">
        <v>94</v>
      </c>
      <c r="N51" s="90">
        <f>N52</f>
        <v>7303.5</v>
      </c>
      <c r="O51" s="1">
        <f t="shared" si="12"/>
        <v>7303.5</v>
      </c>
      <c r="P51" s="1">
        <f t="shared" si="12"/>
        <v>7997.9</v>
      </c>
      <c r="Q51" s="1">
        <f t="shared" si="12"/>
        <v>0</v>
      </c>
      <c r="R51" s="1">
        <f t="shared" si="12"/>
        <v>0</v>
      </c>
      <c r="S51" s="1">
        <f t="shared" si="12"/>
        <v>0</v>
      </c>
    </row>
    <row r="52" spans="1:19" ht="73.5" x14ac:dyDescent="0.25">
      <c r="A52" s="2" t="s">
        <v>110</v>
      </c>
      <c r="B52" s="3">
        <v>7801</v>
      </c>
      <c r="C52" s="3" t="s">
        <v>94</v>
      </c>
      <c r="D52" s="3" t="s">
        <v>94</v>
      </c>
      <c r="E52" s="3" t="s">
        <v>94</v>
      </c>
      <c r="F52" s="3" t="s">
        <v>94</v>
      </c>
      <c r="G52" s="3" t="s">
        <v>94</v>
      </c>
      <c r="H52" s="3" t="s">
        <v>94</v>
      </c>
      <c r="I52" s="3" t="s">
        <v>94</v>
      </c>
      <c r="J52" s="3" t="s">
        <v>94</v>
      </c>
      <c r="K52" s="3" t="s">
        <v>94</v>
      </c>
      <c r="L52" s="13" t="s">
        <v>94</v>
      </c>
      <c r="M52" s="13" t="s">
        <v>94</v>
      </c>
      <c r="N52" s="90">
        <f>N53</f>
        <v>7303.5</v>
      </c>
      <c r="O52" s="1">
        <f>O53</f>
        <v>7303.5</v>
      </c>
      <c r="P52" s="1">
        <f>P53</f>
        <v>7997.9</v>
      </c>
      <c r="Q52" s="1">
        <f>Q53</f>
        <v>0</v>
      </c>
      <c r="R52" s="1">
        <f>R53</f>
        <v>0</v>
      </c>
      <c r="S52" s="1">
        <f>S53</f>
        <v>0</v>
      </c>
    </row>
    <row r="53" spans="1:19" ht="115.5" x14ac:dyDescent="0.25">
      <c r="A53" s="15" t="s">
        <v>111</v>
      </c>
      <c r="B53" s="16">
        <v>7832</v>
      </c>
      <c r="C53" s="15" t="s">
        <v>23</v>
      </c>
      <c r="D53" s="15" t="s">
        <v>112</v>
      </c>
      <c r="E53" s="15" t="s">
        <v>113</v>
      </c>
      <c r="F53" s="59"/>
      <c r="G53" s="59"/>
      <c r="H53" s="59"/>
      <c r="I53" s="15" t="s">
        <v>177</v>
      </c>
      <c r="J53" s="15"/>
      <c r="K53" s="60" t="s">
        <v>178</v>
      </c>
      <c r="L53" s="38" t="s">
        <v>114</v>
      </c>
      <c r="M53" s="38" t="s">
        <v>26</v>
      </c>
      <c r="N53" s="90">
        <v>7303.5</v>
      </c>
      <c r="O53" s="1">
        <v>7303.5</v>
      </c>
      <c r="P53" s="1">
        <v>7997.9</v>
      </c>
      <c r="Q53" s="1">
        <v>0</v>
      </c>
      <c r="R53" s="1">
        <v>0</v>
      </c>
      <c r="S53" s="1">
        <v>0</v>
      </c>
    </row>
    <row r="54" spans="1:19" s="96" customFormat="1" ht="115.5" x14ac:dyDescent="0.25">
      <c r="A54" s="106" t="s">
        <v>183</v>
      </c>
      <c r="B54" s="98">
        <v>8000</v>
      </c>
      <c r="C54" s="107" t="s">
        <v>94</v>
      </c>
      <c r="D54" s="107" t="s">
        <v>94</v>
      </c>
      <c r="E54" s="107" t="s">
        <v>94</v>
      </c>
      <c r="F54" s="98" t="s">
        <v>94</v>
      </c>
      <c r="G54" s="98" t="s">
        <v>94</v>
      </c>
      <c r="H54" s="98" t="s">
        <v>94</v>
      </c>
      <c r="I54" s="106" t="s">
        <v>177</v>
      </c>
      <c r="J54" s="106"/>
      <c r="K54" s="108" t="s">
        <v>178</v>
      </c>
      <c r="L54" s="109" t="s">
        <v>26</v>
      </c>
      <c r="M54" s="109" t="s">
        <v>27</v>
      </c>
      <c r="N54" s="90">
        <v>0</v>
      </c>
      <c r="O54" s="90">
        <v>0</v>
      </c>
      <c r="P54" s="90">
        <v>0</v>
      </c>
      <c r="Q54" s="90">
        <v>649.1</v>
      </c>
      <c r="R54" s="90">
        <v>1303.0999999999999</v>
      </c>
      <c r="S54" s="90">
        <v>1303.0999999999999</v>
      </c>
    </row>
    <row r="55" spans="1:19" x14ac:dyDescent="0.25">
      <c r="A55" s="119" t="s">
        <v>115</v>
      </c>
      <c r="B55" s="117">
        <v>10700</v>
      </c>
      <c r="C55" s="117" t="s">
        <v>19</v>
      </c>
      <c r="D55" s="117" t="s">
        <v>19</v>
      </c>
      <c r="E55" s="117" t="s">
        <v>19</v>
      </c>
      <c r="F55" s="117" t="s">
        <v>19</v>
      </c>
      <c r="G55" s="117" t="s">
        <v>19</v>
      </c>
      <c r="H55" s="117" t="s">
        <v>19</v>
      </c>
      <c r="I55" s="117" t="s">
        <v>19</v>
      </c>
      <c r="J55" s="117" t="s">
        <v>19</v>
      </c>
      <c r="K55" s="117" t="s">
        <v>19</v>
      </c>
      <c r="L55" s="117" t="s">
        <v>19</v>
      </c>
      <c r="M55" s="117" t="s">
        <v>19</v>
      </c>
      <c r="N55" s="118">
        <f>N50+N45+N40+N31+N23+N15</f>
        <v>48038.000000000007</v>
      </c>
      <c r="O55" s="116">
        <f>O15+O23+O31+O40+O45+O50</f>
        <v>46922</v>
      </c>
      <c r="P55" s="116">
        <f>P15+P23+P31+P40+P45+P50</f>
        <v>49004.6</v>
      </c>
      <c r="Q55" s="116">
        <f>Q14+Q31+Q45+Q50+Q40+Q54</f>
        <v>27545.1</v>
      </c>
      <c r="R55" s="116">
        <f>R14+R31+R45+R50+R43+R54</f>
        <v>27690</v>
      </c>
      <c r="S55" s="116">
        <f>S14+S31+S45+S50+S43+S54</f>
        <v>27690</v>
      </c>
    </row>
    <row r="56" spans="1:19" x14ac:dyDescent="0.25">
      <c r="A56" s="119"/>
      <c r="B56" s="117"/>
      <c r="C56" s="117"/>
      <c r="D56" s="117"/>
      <c r="E56" s="117"/>
      <c r="F56" s="117"/>
      <c r="G56" s="117"/>
      <c r="H56" s="117"/>
      <c r="I56" s="117"/>
      <c r="J56" s="117"/>
      <c r="K56" s="117"/>
      <c r="L56" s="117"/>
      <c r="M56" s="117"/>
      <c r="N56" s="118"/>
      <c r="O56" s="116"/>
      <c r="P56" s="116"/>
      <c r="Q56" s="116"/>
      <c r="R56" s="116"/>
      <c r="S56" s="116"/>
    </row>
    <row r="57" spans="1:19" x14ac:dyDescent="0.25">
      <c r="A57" s="9"/>
      <c r="B57" s="9"/>
      <c r="C57" s="9"/>
      <c r="D57" s="9"/>
      <c r="E57" s="9"/>
      <c r="F57" s="9"/>
      <c r="G57" s="9"/>
      <c r="H57" s="9"/>
      <c r="I57" s="9"/>
      <c r="J57" s="9"/>
      <c r="K57" s="9"/>
      <c r="L57" s="9"/>
      <c r="M57" s="9"/>
      <c r="N57" s="93"/>
      <c r="O57" s="9"/>
      <c r="P57" s="10"/>
      <c r="Q57" s="62"/>
      <c r="R57" s="62"/>
      <c r="S57" s="62"/>
    </row>
    <row r="58" spans="1:19" x14ac:dyDescent="0.25">
      <c r="A58" s="63" t="s">
        <v>116</v>
      </c>
      <c r="B58" s="113" t="s">
        <v>130</v>
      </c>
      <c r="C58" s="113"/>
      <c r="D58" s="113"/>
      <c r="E58" s="113"/>
      <c r="F58" s="113"/>
      <c r="G58" s="113"/>
      <c r="H58" s="113"/>
      <c r="I58" s="63"/>
      <c r="J58" s="113"/>
      <c r="K58" s="113"/>
      <c r="L58" s="113"/>
      <c r="M58" s="113"/>
      <c r="N58" s="94"/>
      <c r="O58" s="113" t="s">
        <v>132</v>
      </c>
      <c r="P58" s="113"/>
      <c r="Q58" s="113"/>
      <c r="R58" s="113"/>
      <c r="S58" s="113"/>
    </row>
    <row r="59" spans="1:19" x14ac:dyDescent="0.25">
      <c r="A59" s="64"/>
      <c r="B59" s="114" t="s">
        <v>117</v>
      </c>
      <c r="C59" s="114"/>
      <c r="D59" s="114"/>
      <c r="E59" s="114"/>
      <c r="F59" s="114"/>
      <c r="G59" s="114"/>
      <c r="H59" s="114"/>
      <c r="I59" s="9"/>
      <c r="J59" s="115" t="s">
        <v>118</v>
      </c>
      <c r="K59" s="115"/>
      <c r="L59" s="115"/>
      <c r="M59" s="115"/>
      <c r="N59" s="86"/>
      <c r="O59" s="115" t="s">
        <v>119</v>
      </c>
      <c r="P59" s="115"/>
      <c r="Q59" s="115"/>
      <c r="R59" s="115"/>
      <c r="S59" s="115"/>
    </row>
    <row r="60" spans="1:19" x14ac:dyDescent="0.25">
      <c r="A60" s="64"/>
      <c r="B60" s="9"/>
      <c r="C60" s="9"/>
      <c r="D60" s="9"/>
      <c r="E60" s="9"/>
      <c r="F60" s="9"/>
      <c r="G60" s="9"/>
      <c r="H60" s="9"/>
      <c r="I60" s="9"/>
      <c r="J60" s="65"/>
      <c r="K60" s="65"/>
      <c r="L60" s="65"/>
      <c r="M60" s="65"/>
      <c r="N60" s="86"/>
      <c r="O60" s="9"/>
      <c r="P60" s="10"/>
      <c r="Q60" s="10"/>
      <c r="R60" s="10"/>
      <c r="S60" s="9"/>
    </row>
    <row r="61" spans="1:19" x14ac:dyDescent="0.25">
      <c r="A61" s="63" t="s">
        <v>120</v>
      </c>
      <c r="B61" s="112" t="s">
        <v>131</v>
      </c>
      <c r="C61" s="112"/>
      <c r="D61" s="112"/>
      <c r="E61" s="112"/>
      <c r="F61" s="112"/>
      <c r="G61" s="112"/>
      <c r="H61" s="112"/>
      <c r="I61" s="63"/>
      <c r="J61" s="113"/>
      <c r="K61" s="113"/>
      <c r="L61" s="113"/>
      <c r="M61" s="113"/>
      <c r="N61" s="95"/>
      <c r="O61" s="113" t="s">
        <v>133</v>
      </c>
      <c r="P61" s="113"/>
      <c r="Q61" s="113"/>
      <c r="R61" s="113"/>
      <c r="S61" s="113"/>
    </row>
    <row r="62" spans="1:19" x14ac:dyDescent="0.25">
      <c r="A62" s="64"/>
      <c r="B62" s="114" t="s">
        <v>117</v>
      </c>
      <c r="C62" s="114"/>
      <c r="D62" s="114"/>
      <c r="E62" s="114"/>
      <c r="F62" s="114"/>
      <c r="G62" s="114"/>
      <c r="H62" s="114"/>
      <c r="I62" s="9"/>
      <c r="J62" s="115" t="s">
        <v>118</v>
      </c>
      <c r="K62" s="115"/>
      <c r="L62" s="115"/>
      <c r="M62" s="115"/>
      <c r="N62" s="86"/>
      <c r="O62" s="115" t="s">
        <v>119</v>
      </c>
      <c r="P62" s="115"/>
      <c r="Q62" s="115"/>
      <c r="R62" s="115"/>
      <c r="S62" s="115"/>
    </row>
    <row r="63" spans="1:19" x14ac:dyDescent="0.25">
      <c r="A63" s="64" t="s">
        <v>134</v>
      </c>
      <c r="B63" s="9"/>
      <c r="C63" s="9"/>
      <c r="D63" s="9"/>
      <c r="E63" s="9"/>
      <c r="F63" s="9"/>
      <c r="G63" s="9"/>
      <c r="H63" s="9"/>
      <c r="I63" s="9"/>
      <c r="J63" s="9"/>
      <c r="K63" s="9"/>
      <c r="L63" s="9"/>
      <c r="M63" s="9"/>
      <c r="N63" s="93"/>
      <c r="O63" s="61"/>
      <c r="P63" s="10"/>
      <c r="Q63" s="10">
        <v>27728.799999999999</v>
      </c>
      <c r="R63" s="10">
        <v>27803.8</v>
      </c>
      <c r="S63" s="9">
        <v>27894.799999999999</v>
      </c>
    </row>
    <row r="64" spans="1:19" x14ac:dyDescent="0.25">
      <c r="A64" s="110"/>
      <c r="B64" s="110"/>
      <c r="C64" s="110"/>
      <c r="D64" s="110"/>
      <c r="E64" s="110"/>
      <c r="F64" s="110"/>
      <c r="G64" s="110"/>
      <c r="H64" s="110"/>
      <c r="I64" s="110"/>
      <c r="J64" s="110"/>
      <c r="K64" s="110"/>
      <c r="L64" s="110"/>
      <c r="M64" s="110"/>
      <c r="N64" s="110"/>
      <c r="O64" s="110"/>
      <c r="P64" s="110"/>
      <c r="Q64" s="110"/>
      <c r="R64" s="110"/>
      <c r="S64" s="110"/>
    </row>
    <row r="65" spans="1:19" x14ac:dyDescent="0.25">
      <c r="A65" s="111" t="s">
        <v>171</v>
      </c>
      <c r="B65" s="111"/>
      <c r="C65" s="111"/>
      <c r="D65" s="111"/>
      <c r="E65" s="111"/>
      <c r="F65" s="111"/>
      <c r="G65" s="111"/>
      <c r="H65" s="111"/>
      <c r="I65" s="111"/>
      <c r="J65" s="111"/>
      <c r="K65" s="111"/>
      <c r="L65" s="111"/>
      <c r="M65" s="111"/>
      <c r="N65" s="111"/>
      <c r="O65" s="111"/>
      <c r="P65" s="111"/>
      <c r="Q65" s="111"/>
      <c r="R65" s="111"/>
      <c r="S65" s="111"/>
    </row>
    <row r="66" spans="1:19" x14ac:dyDescent="0.25">
      <c r="Q66" s="14">
        <f>Q63-Q55</f>
        <v>183.70000000000073</v>
      </c>
      <c r="R66" s="14">
        <f>R63-R55</f>
        <v>113.79999999999927</v>
      </c>
      <c r="S66" s="14">
        <f>S63-S55</f>
        <v>204.79999999999927</v>
      </c>
    </row>
  </sheetData>
  <mergeCells count="75">
    <mergeCell ref="H25:H27"/>
    <mergeCell ref="H34:H35"/>
    <mergeCell ref="I34:I35"/>
    <mergeCell ref="J34:J35"/>
    <mergeCell ref="K34:K35"/>
    <mergeCell ref="H32:H33"/>
    <mergeCell ref="I32:I33"/>
    <mergeCell ref="J32:J33"/>
    <mergeCell ref="K32:K33"/>
    <mergeCell ref="A9:A11"/>
    <mergeCell ref="B9:B11"/>
    <mergeCell ref="C9:K9"/>
    <mergeCell ref="C10:E10"/>
    <mergeCell ref="F10:H10"/>
    <mergeCell ref="I10:K10"/>
    <mergeCell ref="A32:A33"/>
    <mergeCell ref="B32:B33"/>
    <mergeCell ref="C32:C33"/>
    <mergeCell ref="F25:F27"/>
    <mergeCell ref="G25:G27"/>
    <mergeCell ref="L9:M10"/>
    <mergeCell ref="N9:S9"/>
    <mergeCell ref="R10:S10"/>
    <mergeCell ref="N10:O10"/>
    <mergeCell ref="P10:P11"/>
    <mergeCell ref="Q10:Q11"/>
    <mergeCell ref="L2:S3"/>
    <mergeCell ref="A5:S5"/>
    <mergeCell ref="A6:S6"/>
    <mergeCell ref="A7:S7"/>
    <mergeCell ref="R8:S8"/>
    <mergeCell ref="D55:D56"/>
    <mergeCell ref="E55:E56"/>
    <mergeCell ref="F55:F56"/>
    <mergeCell ref="G55:G56"/>
    <mergeCell ref="D32:D33"/>
    <mergeCell ref="E32:E33"/>
    <mergeCell ref="F32:F33"/>
    <mergeCell ref="G32:G33"/>
    <mergeCell ref="D34:D35"/>
    <mergeCell ref="E34:E35"/>
    <mergeCell ref="F34:F35"/>
    <mergeCell ref="G34:G35"/>
    <mergeCell ref="A55:A56"/>
    <mergeCell ref="B55:B56"/>
    <mergeCell ref="C55:C56"/>
    <mergeCell ref="A34:A35"/>
    <mergeCell ref="B34:B35"/>
    <mergeCell ref="C34:C35"/>
    <mergeCell ref="S55:S56"/>
    <mergeCell ref="H55:H56"/>
    <mergeCell ref="I55:I56"/>
    <mergeCell ref="J55:J56"/>
    <mergeCell ref="K55:K56"/>
    <mergeCell ref="L55:L56"/>
    <mergeCell ref="M55:M56"/>
    <mergeCell ref="N55:N56"/>
    <mergeCell ref="O55:O56"/>
    <mergeCell ref="P55:P56"/>
    <mergeCell ref="Q55:Q56"/>
    <mergeCell ref="R55:R56"/>
    <mergeCell ref="B58:H58"/>
    <mergeCell ref="J58:M58"/>
    <mergeCell ref="O58:S58"/>
    <mergeCell ref="B59:H59"/>
    <mergeCell ref="J59:M59"/>
    <mergeCell ref="O59:S59"/>
    <mergeCell ref="A64:S64"/>
    <mergeCell ref="A65:S65"/>
    <mergeCell ref="B61:H61"/>
    <mergeCell ref="J61:M61"/>
    <mergeCell ref="O61:S61"/>
    <mergeCell ref="B62:H62"/>
    <mergeCell ref="J62:M62"/>
    <mergeCell ref="O62:S62"/>
  </mergeCells>
  <pageMargins left="0.23622047244094491" right="0" top="0.74803149606299213" bottom="0.74803149606299213" header="0.31496062992125984" footer="0.31496062992125984"/>
  <pageSetup paperSize="9"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01.10.2024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2024-12-13T08:13:52Z</dcterms:modified>
</cp:coreProperties>
</file>